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/>
  <xr:revisionPtr revIDLastSave="440" documentId="6_{0A18F360-6ACC-47D0-BAE9-7BBB57F607C8}" xr6:coauthVersionLast="45" xr6:coauthVersionMax="45" xr10:uidLastSave="{2E612573-5A4C-4DA9-89BB-732A92BB15EF}"/>
  <bookViews>
    <workbookView xWindow="-110" yWindow="-110" windowWidth="19420" windowHeight="10420" xr2:uid="{00000000-000D-0000-FFFF-FFFF00000000}"/>
  </bookViews>
  <sheets>
    <sheet name="summary_1a" sheetId="17" r:id="rId1"/>
    <sheet name="summary_1aY93H" sheetId="18" r:id="rId2"/>
    <sheet name="summary_1aL31V" sheetId="19" r:id="rId3"/>
    <sheet name="1a_ran01" sheetId="13" r:id="rId4"/>
    <sheet name="1a_ran02" sheetId="10" r:id="rId5"/>
    <sheet name="1a_ran03" sheetId="14" r:id="rId6"/>
    <sheet name="1aY93H_ran01" sheetId="8" r:id="rId7"/>
    <sheet name="1aY93H_ran02" sheetId="4" r:id="rId8"/>
    <sheet name="1aY93H_ran03" sheetId="9" r:id="rId9"/>
    <sheet name="1aL31V_ran01" sheetId="15" r:id="rId10"/>
    <sheet name="1aL31V_ran02" sheetId="11" r:id="rId11"/>
    <sheet name="1aL31V_ran03" sheetId="16" r:id="rId12"/>
  </sheets>
  <definedNames>
    <definedName name="_xlnm._FilterDatabase" localSheetId="3" hidden="1">'1a_ran01'!$A$1:$AC$101</definedName>
    <definedName name="_xlnm._FilterDatabase" localSheetId="4" hidden="1">'1a_ran02'!$A$1:$AC$111</definedName>
    <definedName name="_xlnm._FilterDatabase" localSheetId="5" hidden="1">'1a_ran03'!$A$1:$AC$111</definedName>
    <definedName name="_xlnm._FilterDatabase" localSheetId="9" hidden="1">'1aL31V_ran01'!$A$1:$AC$146</definedName>
    <definedName name="_xlnm._FilterDatabase" localSheetId="10" hidden="1">'1aL31V_ran02'!$A$1:$AC$158</definedName>
    <definedName name="_xlnm._FilterDatabase" localSheetId="11" hidden="1">'1aL31V_ran03'!$A$1:$AC$137</definedName>
    <definedName name="_xlnm._FilterDatabase" localSheetId="6" hidden="1">'1aY93H_ran01'!$A$1:$AC$175</definedName>
    <definedName name="_xlnm._FilterDatabase" localSheetId="7" hidden="1">'1aY93H_ran02'!$A$1:$AC$1</definedName>
    <definedName name="_xlnm._FilterDatabase" localSheetId="8" hidden="1">'1aY93H_ran03'!$A$1:$AC$139</definedName>
    <definedName name="_xlnm._FilterDatabase" localSheetId="0" hidden="1">summary_1a!$B$1:$U$1</definedName>
    <definedName name="_xlnm._FilterDatabase" localSheetId="2" hidden="1">summary_1aL31V!$B$1:$U$1</definedName>
    <definedName name="_xlnm._FilterDatabase" localSheetId="1" hidden="1">summary_1aY93H!$A$1:$U$1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5" i="19" l="1"/>
  <c r="W8" i="19"/>
  <c r="W11" i="19"/>
  <c r="W14" i="19"/>
  <c r="W17" i="19"/>
  <c r="W20" i="19"/>
  <c r="W23" i="19"/>
  <c r="W26" i="19"/>
  <c r="W29" i="19"/>
  <c r="W32" i="19"/>
  <c r="W35" i="19"/>
  <c r="W38" i="19"/>
  <c r="W41" i="19"/>
  <c r="W44" i="19"/>
  <c r="W47" i="19"/>
  <c r="W50" i="19"/>
  <c r="W53" i="19"/>
  <c r="W56" i="19"/>
  <c r="W59" i="19"/>
  <c r="W62" i="19"/>
  <c r="W65" i="19"/>
  <c r="W68" i="19"/>
  <c r="W71" i="19"/>
  <c r="W74" i="19"/>
  <c r="W77" i="19"/>
  <c r="W80" i="19"/>
  <c r="W83" i="19"/>
  <c r="W86" i="19"/>
  <c r="W89" i="19"/>
  <c r="W92" i="19"/>
  <c r="W95" i="19"/>
  <c r="W98" i="19"/>
  <c r="W101" i="19"/>
  <c r="W2" i="19"/>
  <c r="V5" i="19"/>
  <c r="V8" i="19"/>
  <c r="V11" i="19"/>
  <c r="V14" i="19"/>
  <c r="V17" i="19"/>
  <c r="V20" i="19"/>
  <c r="V23" i="19"/>
  <c r="V26" i="19"/>
  <c r="V29" i="19"/>
  <c r="V32" i="19"/>
  <c r="V35" i="19"/>
  <c r="V38" i="19"/>
  <c r="V41" i="19"/>
  <c r="V44" i="19"/>
  <c r="V47" i="19"/>
  <c r="V50" i="19"/>
  <c r="V53" i="19"/>
  <c r="V56" i="19"/>
  <c r="V59" i="19"/>
  <c r="V62" i="19"/>
  <c r="V65" i="19"/>
  <c r="V68" i="19"/>
  <c r="V71" i="19"/>
  <c r="V74" i="19"/>
  <c r="V77" i="19"/>
  <c r="V80" i="19"/>
  <c r="V83" i="19"/>
  <c r="V86" i="19"/>
  <c r="V89" i="19"/>
  <c r="V92" i="19"/>
  <c r="V95" i="19"/>
  <c r="V98" i="19"/>
  <c r="V101" i="19"/>
  <c r="V2" i="19"/>
  <c r="T5" i="19"/>
  <c r="T8" i="19"/>
  <c r="T11" i="19"/>
  <c r="T14" i="19"/>
  <c r="T17" i="19"/>
  <c r="T20" i="19"/>
  <c r="T23" i="19"/>
  <c r="T26" i="19"/>
  <c r="T29" i="19"/>
  <c r="T32" i="19"/>
  <c r="T35" i="19"/>
  <c r="T38" i="19"/>
  <c r="T41" i="19"/>
  <c r="T44" i="19"/>
  <c r="T47" i="19"/>
  <c r="T50" i="19"/>
  <c r="T53" i="19"/>
  <c r="T56" i="19"/>
  <c r="T59" i="19"/>
  <c r="T62" i="19"/>
  <c r="T65" i="19"/>
  <c r="T68" i="19"/>
  <c r="T71" i="19"/>
  <c r="T74" i="19"/>
  <c r="T77" i="19"/>
  <c r="T80" i="19"/>
  <c r="T83" i="19"/>
  <c r="T86" i="19"/>
  <c r="T89" i="19"/>
  <c r="T92" i="19"/>
  <c r="T95" i="19"/>
  <c r="T98" i="19"/>
  <c r="T101" i="19"/>
  <c r="T2" i="19"/>
  <c r="S5" i="19"/>
  <c r="S8" i="19"/>
  <c r="S11" i="19"/>
  <c r="S14" i="19"/>
  <c r="S17" i="19"/>
  <c r="S20" i="19"/>
  <c r="S23" i="19"/>
  <c r="S26" i="19"/>
  <c r="S29" i="19"/>
  <c r="S32" i="19"/>
  <c r="S35" i="19"/>
  <c r="S38" i="19"/>
  <c r="S41" i="19"/>
  <c r="S44" i="19"/>
  <c r="S47" i="19"/>
  <c r="S50" i="19"/>
  <c r="S53" i="19"/>
  <c r="S56" i="19"/>
  <c r="S59" i="19"/>
  <c r="S62" i="19"/>
  <c r="S65" i="19"/>
  <c r="S68" i="19"/>
  <c r="S71" i="19"/>
  <c r="S74" i="19"/>
  <c r="S77" i="19"/>
  <c r="S80" i="19"/>
  <c r="S83" i="19"/>
  <c r="S86" i="19"/>
  <c r="S89" i="19"/>
  <c r="S92" i="19"/>
  <c r="S95" i="19"/>
  <c r="S98" i="19"/>
  <c r="S101" i="19"/>
  <c r="S2" i="19"/>
  <c r="Q5" i="19"/>
  <c r="Q8" i="19"/>
  <c r="Q11" i="19"/>
  <c r="Q14" i="19"/>
  <c r="Q17" i="19"/>
  <c r="Q20" i="19"/>
  <c r="Q23" i="19"/>
  <c r="Q26" i="19"/>
  <c r="Q29" i="19"/>
  <c r="Q32" i="19"/>
  <c r="Q35" i="19"/>
  <c r="Q38" i="19"/>
  <c r="Q41" i="19"/>
  <c r="Q44" i="19"/>
  <c r="Q47" i="19"/>
  <c r="Q50" i="19"/>
  <c r="Q53" i="19"/>
  <c r="Q56" i="19"/>
  <c r="Q59" i="19"/>
  <c r="Q62" i="19"/>
  <c r="Q65" i="19"/>
  <c r="Q68" i="19"/>
  <c r="Q71" i="19"/>
  <c r="Q74" i="19"/>
  <c r="Q77" i="19"/>
  <c r="Q80" i="19"/>
  <c r="Q83" i="19"/>
  <c r="Q86" i="19"/>
  <c r="Q89" i="19"/>
  <c r="Q92" i="19"/>
  <c r="Q95" i="19"/>
  <c r="Q98" i="19"/>
  <c r="Q101" i="19"/>
  <c r="Q2" i="19"/>
  <c r="P5" i="19"/>
  <c r="P8" i="19"/>
  <c r="P11" i="19"/>
  <c r="P14" i="19"/>
  <c r="P17" i="19"/>
  <c r="P20" i="19"/>
  <c r="P23" i="19"/>
  <c r="P26" i="19"/>
  <c r="P29" i="19"/>
  <c r="P32" i="19"/>
  <c r="P35" i="19"/>
  <c r="P38" i="19"/>
  <c r="P41" i="19"/>
  <c r="P44" i="19"/>
  <c r="P47" i="19"/>
  <c r="P50" i="19"/>
  <c r="P53" i="19"/>
  <c r="P56" i="19"/>
  <c r="P59" i="19"/>
  <c r="P62" i="19"/>
  <c r="P65" i="19"/>
  <c r="P68" i="19"/>
  <c r="P71" i="19"/>
  <c r="P74" i="19"/>
  <c r="P77" i="19"/>
  <c r="P80" i="19"/>
  <c r="P83" i="19"/>
  <c r="P86" i="19"/>
  <c r="P89" i="19"/>
  <c r="P92" i="19"/>
  <c r="P95" i="19"/>
  <c r="P98" i="19"/>
  <c r="P101" i="19"/>
  <c r="P2" i="19"/>
  <c r="N5" i="19"/>
  <c r="N8" i="19"/>
  <c r="N11" i="19"/>
  <c r="N14" i="19"/>
  <c r="N17" i="19"/>
  <c r="N20" i="19"/>
  <c r="N23" i="19"/>
  <c r="N26" i="19"/>
  <c r="N29" i="19"/>
  <c r="N32" i="19"/>
  <c r="N35" i="19"/>
  <c r="N38" i="19"/>
  <c r="N41" i="19"/>
  <c r="N44" i="19"/>
  <c r="N47" i="19"/>
  <c r="N50" i="19"/>
  <c r="N53" i="19"/>
  <c r="N56" i="19"/>
  <c r="N59" i="19"/>
  <c r="N62" i="19"/>
  <c r="N65" i="19"/>
  <c r="N68" i="19"/>
  <c r="N71" i="19"/>
  <c r="N74" i="19"/>
  <c r="N77" i="19"/>
  <c r="N80" i="19"/>
  <c r="N83" i="19"/>
  <c r="N86" i="19"/>
  <c r="N89" i="19"/>
  <c r="N92" i="19"/>
  <c r="N95" i="19"/>
  <c r="N98" i="19"/>
  <c r="N101" i="19"/>
  <c r="N2" i="19"/>
  <c r="M5" i="19"/>
  <c r="M8" i="19"/>
  <c r="M11" i="19"/>
  <c r="M14" i="19"/>
  <c r="M17" i="19"/>
  <c r="M20" i="19"/>
  <c r="M23" i="19"/>
  <c r="M26" i="19"/>
  <c r="M29" i="19"/>
  <c r="M32" i="19"/>
  <c r="M35" i="19"/>
  <c r="M38" i="19"/>
  <c r="M41" i="19"/>
  <c r="M44" i="19"/>
  <c r="M47" i="19"/>
  <c r="M50" i="19"/>
  <c r="M53" i="19"/>
  <c r="M56" i="19"/>
  <c r="M59" i="19"/>
  <c r="M62" i="19"/>
  <c r="M65" i="19"/>
  <c r="M68" i="19"/>
  <c r="M71" i="19"/>
  <c r="M74" i="19"/>
  <c r="M77" i="19"/>
  <c r="M80" i="19"/>
  <c r="M83" i="19"/>
  <c r="M86" i="19"/>
  <c r="M89" i="19"/>
  <c r="M92" i="19"/>
  <c r="M95" i="19"/>
  <c r="M98" i="19"/>
  <c r="M101" i="19"/>
  <c r="M2" i="19"/>
  <c r="K5" i="19"/>
  <c r="K8" i="19"/>
  <c r="K11" i="19"/>
  <c r="K14" i="19"/>
  <c r="K17" i="19"/>
  <c r="K20" i="19"/>
  <c r="K23" i="19"/>
  <c r="K26" i="19"/>
  <c r="K29" i="19"/>
  <c r="K32" i="19"/>
  <c r="K35" i="19"/>
  <c r="K38" i="19"/>
  <c r="K41" i="19"/>
  <c r="K44" i="19"/>
  <c r="K47" i="19"/>
  <c r="K50" i="19"/>
  <c r="K53" i="19"/>
  <c r="K56" i="19"/>
  <c r="K59" i="19"/>
  <c r="K62" i="19"/>
  <c r="K65" i="19"/>
  <c r="K68" i="19"/>
  <c r="K71" i="19"/>
  <c r="K74" i="19"/>
  <c r="K77" i="19"/>
  <c r="K80" i="19"/>
  <c r="K83" i="19"/>
  <c r="K86" i="19"/>
  <c r="K89" i="19"/>
  <c r="K92" i="19"/>
  <c r="K95" i="19"/>
  <c r="K98" i="19"/>
  <c r="K101" i="19"/>
  <c r="K2" i="19"/>
  <c r="J5" i="19"/>
  <c r="J8" i="19"/>
  <c r="J11" i="19"/>
  <c r="J14" i="19"/>
  <c r="J17" i="19"/>
  <c r="J20" i="19"/>
  <c r="J23" i="19"/>
  <c r="J26" i="19"/>
  <c r="J29" i="19"/>
  <c r="J32" i="19"/>
  <c r="J35" i="19"/>
  <c r="J38" i="19"/>
  <c r="J41" i="19"/>
  <c r="J44" i="19"/>
  <c r="J47" i="19"/>
  <c r="J50" i="19"/>
  <c r="J53" i="19"/>
  <c r="J56" i="19"/>
  <c r="J59" i="19"/>
  <c r="J62" i="19"/>
  <c r="J65" i="19"/>
  <c r="J68" i="19"/>
  <c r="J71" i="19"/>
  <c r="J74" i="19"/>
  <c r="J77" i="19"/>
  <c r="J80" i="19"/>
  <c r="J83" i="19"/>
  <c r="J86" i="19"/>
  <c r="J89" i="19"/>
  <c r="J92" i="19"/>
  <c r="J95" i="19"/>
  <c r="J98" i="19"/>
  <c r="J101" i="19"/>
  <c r="J2" i="19"/>
  <c r="H5" i="19"/>
  <c r="H8" i="19"/>
  <c r="H11" i="19"/>
  <c r="H14" i="19"/>
  <c r="H17" i="19"/>
  <c r="H20" i="19"/>
  <c r="H23" i="19"/>
  <c r="H26" i="19"/>
  <c r="H29" i="19"/>
  <c r="H32" i="19"/>
  <c r="H35" i="19"/>
  <c r="H38" i="19"/>
  <c r="H41" i="19"/>
  <c r="H44" i="19"/>
  <c r="H47" i="19"/>
  <c r="H50" i="19"/>
  <c r="H53" i="19"/>
  <c r="H56" i="19"/>
  <c r="H59" i="19"/>
  <c r="H62" i="19"/>
  <c r="H65" i="19"/>
  <c r="H68" i="19"/>
  <c r="H71" i="19"/>
  <c r="H74" i="19"/>
  <c r="H77" i="19"/>
  <c r="H80" i="19"/>
  <c r="H83" i="19"/>
  <c r="H86" i="19"/>
  <c r="H89" i="19"/>
  <c r="H92" i="19"/>
  <c r="H95" i="19"/>
  <c r="H98" i="19"/>
  <c r="H101" i="19"/>
  <c r="H2" i="19"/>
  <c r="G5" i="19"/>
  <c r="G8" i="19"/>
  <c r="G11" i="19"/>
  <c r="G14" i="19"/>
  <c r="G17" i="19"/>
  <c r="G20" i="19"/>
  <c r="G23" i="19"/>
  <c r="G26" i="19"/>
  <c r="G29" i="19"/>
  <c r="G32" i="19"/>
  <c r="G35" i="19"/>
  <c r="G38" i="19"/>
  <c r="G41" i="19"/>
  <c r="G44" i="19"/>
  <c r="G47" i="19"/>
  <c r="G50" i="19"/>
  <c r="G53" i="19"/>
  <c r="G56" i="19"/>
  <c r="G59" i="19"/>
  <c r="G62" i="19"/>
  <c r="G65" i="19"/>
  <c r="G68" i="19"/>
  <c r="G71" i="19"/>
  <c r="G74" i="19"/>
  <c r="G77" i="19"/>
  <c r="G80" i="19"/>
  <c r="G83" i="19"/>
  <c r="G86" i="19"/>
  <c r="G89" i="19"/>
  <c r="G92" i="19"/>
  <c r="G95" i="19"/>
  <c r="G98" i="19"/>
  <c r="G101" i="19"/>
  <c r="G2" i="19"/>
  <c r="W5" i="18"/>
  <c r="W8" i="18"/>
  <c r="W11" i="18"/>
  <c r="W14" i="18"/>
  <c r="W17" i="18"/>
  <c r="W20" i="18"/>
  <c r="W23" i="18"/>
  <c r="W26" i="18"/>
  <c r="W29" i="18"/>
  <c r="W32" i="18"/>
  <c r="W35" i="18"/>
  <c r="W38" i="18"/>
  <c r="W41" i="18"/>
  <c r="W44" i="18"/>
  <c r="W47" i="18"/>
  <c r="W50" i="18"/>
  <c r="W53" i="18"/>
  <c r="W56" i="18"/>
  <c r="W59" i="18"/>
  <c r="W62" i="18"/>
  <c r="W65" i="18"/>
  <c r="W68" i="18"/>
  <c r="W71" i="18"/>
  <c r="W74" i="18"/>
  <c r="W77" i="18"/>
  <c r="W80" i="18"/>
  <c r="W83" i="18"/>
  <c r="W86" i="18"/>
  <c r="W89" i="18"/>
  <c r="W92" i="18"/>
  <c r="W95" i="18"/>
  <c r="W98" i="18"/>
  <c r="W101" i="18"/>
  <c r="W2" i="18"/>
  <c r="V5" i="18"/>
  <c r="V8" i="18"/>
  <c r="V11" i="18"/>
  <c r="V14" i="18"/>
  <c r="V17" i="18"/>
  <c r="V20" i="18"/>
  <c r="V23" i="18"/>
  <c r="V26" i="18"/>
  <c r="V29" i="18"/>
  <c r="V32" i="18"/>
  <c r="V35" i="18"/>
  <c r="V38" i="18"/>
  <c r="V41" i="18"/>
  <c r="V44" i="18"/>
  <c r="V47" i="18"/>
  <c r="V50" i="18"/>
  <c r="V53" i="18"/>
  <c r="V56" i="18"/>
  <c r="V59" i="18"/>
  <c r="V62" i="18"/>
  <c r="V65" i="18"/>
  <c r="V68" i="18"/>
  <c r="V71" i="18"/>
  <c r="V74" i="18"/>
  <c r="V77" i="18"/>
  <c r="V80" i="18"/>
  <c r="V83" i="18"/>
  <c r="V86" i="18"/>
  <c r="V89" i="18"/>
  <c r="V92" i="18"/>
  <c r="V95" i="18"/>
  <c r="V98" i="18"/>
  <c r="V101" i="18"/>
  <c r="V2" i="18"/>
  <c r="T5" i="18"/>
  <c r="T8" i="18"/>
  <c r="T11" i="18"/>
  <c r="T14" i="18"/>
  <c r="T17" i="18"/>
  <c r="T20" i="18"/>
  <c r="T23" i="18"/>
  <c r="T26" i="18"/>
  <c r="T29" i="18"/>
  <c r="T32" i="18"/>
  <c r="T35" i="18"/>
  <c r="T38" i="18"/>
  <c r="T41" i="18"/>
  <c r="T44" i="18"/>
  <c r="T47" i="18"/>
  <c r="T50" i="18"/>
  <c r="T53" i="18"/>
  <c r="T56" i="18"/>
  <c r="T59" i="18"/>
  <c r="T62" i="18"/>
  <c r="T65" i="18"/>
  <c r="T68" i="18"/>
  <c r="T71" i="18"/>
  <c r="T74" i="18"/>
  <c r="T77" i="18"/>
  <c r="T80" i="18"/>
  <c r="T83" i="18"/>
  <c r="T86" i="18"/>
  <c r="T89" i="18"/>
  <c r="T92" i="18"/>
  <c r="T95" i="18"/>
  <c r="T98" i="18"/>
  <c r="T101" i="18"/>
  <c r="T2" i="18"/>
  <c r="S5" i="18"/>
  <c r="S8" i="18"/>
  <c r="S11" i="18"/>
  <c r="S14" i="18"/>
  <c r="S17" i="18"/>
  <c r="S20" i="18"/>
  <c r="S23" i="18"/>
  <c r="S26" i="18"/>
  <c r="S29" i="18"/>
  <c r="S32" i="18"/>
  <c r="S35" i="18"/>
  <c r="S38" i="18"/>
  <c r="S41" i="18"/>
  <c r="S44" i="18"/>
  <c r="S47" i="18"/>
  <c r="S50" i="18"/>
  <c r="S53" i="18"/>
  <c r="S56" i="18"/>
  <c r="S59" i="18"/>
  <c r="S62" i="18"/>
  <c r="S65" i="18"/>
  <c r="S68" i="18"/>
  <c r="S71" i="18"/>
  <c r="S74" i="18"/>
  <c r="S77" i="18"/>
  <c r="S80" i="18"/>
  <c r="S83" i="18"/>
  <c r="S86" i="18"/>
  <c r="S89" i="18"/>
  <c r="S92" i="18"/>
  <c r="S95" i="18"/>
  <c r="S98" i="18"/>
  <c r="S101" i="18"/>
  <c r="S2" i="18"/>
  <c r="Q5" i="18"/>
  <c r="Q8" i="18"/>
  <c r="Q11" i="18"/>
  <c r="Q14" i="18"/>
  <c r="Q17" i="18"/>
  <c r="Q20" i="18"/>
  <c r="Q23" i="18"/>
  <c r="Q26" i="18"/>
  <c r="Q29" i="18"/>
  <c r="Q32" i="18"/>
  <c r="Q35" i="18"/>
  <c r="Q38" i="18"/>
  <c r="Q41" i="18"/>
  <c r="Q44" i="18"/>
  <c r="Q47" i="18"/>
  <c r="Q50" i="18"/>
  <c r="Q53" i="18"/>
  <c r="Q56" i="18"/>
  <c r="Q59" i="18"/>
  <c r="Q62" i="18"/>
  <c r="Q65" i="18"/>
  <c r="Q68" i="18"/>
  <c r="Q71" i="18"/>
  <c r="Q74" i="18"/>
  <c r="Q77" i="18"/>
  <c r="Q80" i="18"/>
  <c r="Q83" i="18"/>
  <c r="Q86" i="18"/>
  <c r="Q89" i="18"/>
  <c r="Q92" i="18"/>
  <c r="Q95" i="18"/>
  <c r="Q98" i="18"/>
  <c r="Q101" i="18"/>
  <c r="Q2" i="18"/>
  <c r="P5" i="18"/>
  <c r="P8" i="18"/>
  <c r="P11" i="18"/>
  <c r="P14" i="18"/>
  <c r="P17" i="18"/>
  <c r="P20" i="18"/>
  <c r="P23" i="18"/>
  <c r="P26" i="18"/>
  <c r="P29" i="18"/>
  <c r="P32" i="18"/>
  <c r="P35" i="18"/>
  <c r="P38" i="18"/>
  <c r="P41" i="18"/>
  <c r="P44" i="18"/>
  <c r="P47" i="18"/>
  <c r="P50" i="18"/>
  <c r="P53" i="18"/>
  <c r="P56" i="18"/>
  <c r="P59" i="18"/>
  <c r="P62" i="18"/>
  <c r="P65" i="18"/>
  <c r="P68" i="18"/>
  <c r="P71" i="18"/>
  <c r="P74" i="18"/>
  <c r="P77" i="18"/>
  <c r="P80" i="18"/>
  <c r="P83" i="18"/>
  <c r="P86" i="18"/>
  <c r="P89" i="18"/>
  <c r="P92" i="18"/>
  <c r="P95" i="18"/>
  <c r="P98" i="18"/>
  <c r="P101" i="18"/>
  <c r="P2" i="18"/>
  <c r="N5" i="18"/>
  <c r="N8" i="18"/>
  <c r="N11" i="18"/>
  <c r="N14" i="18"/>
  <c r="N17" i="18"/>
  <c r="N20" i="18"/>
  <c r="N23" i="18"/>
  <c r="N26" i="18"/>
  <c r="N29" i="18"/>
  <c r="N32" i="18"/>
  <c r="N35" i="18"/>
  <c r="N38" i="18"/>
  <c r="N41" i="18"/>
  <c r="N44" i="18"/>
  <c r="N47" i="18"/>
  <c r="N50" i="18"/>
  <c r="N53" i="18"/>
  <c r="N56" i="18"/>
  <c r="N59" i="18"/>
  <c r="N62" i="18"/>
  <c r="N65" i="18"/>
  <c r="N68" i="18"/>
  <c r="N71" i="18"/>
  <c r="N74" i="18"/>
  <c r="N77" i="18"/>
  <c r="N80" i="18"/>
  <c r="N83" i="18"/>
  <c r="N86" i="18"/>
  <c r="N89" i="18"/>
  <c r="N92" i="18"/>
  <c r="N95" i="18"/>
  <c r="N98" i="18"/>
  <c r="N101" i="18"/>
  <c r="N2" i="18"/>
  <c r="M5" i="18"/>
  <c r="M8" i="18"/>
  <c r="M11" i="18"/>
  <c r="M14" i="18"/>
  <c r="M17" i="18"/>
  <c r="M20" i="18"/>
  <c r="M23" i="18"/>
  <c r="M26" i="18"/>
  <c r="M29" i="18"/>
  <c r="M32" i="18"/>
  <c r="M35" i="18"/>
  <c r="M38" i="18"/>
  <c r="M41" i="18"/>
  <c r="M44" i="18"/>
  <c r="M47" i="18"/>
  <c r="M50" i="18"/>
  <c r="M53" i="18"/>
  <c r="M56" i="18"/>
  <c r="M59" i="18"/>
  <c r="M62" i="18"/>
  <c r="M65" i="18"/>
  <c r="M68" i="18"/>
  <c r="M71" i="18"/>
  <c r="M74" i="18"/>
  <c r="M77" i="18"/>
  <c r="M80" i="18"/>
  <c r="M83" i="18"/>
  <c r="M86" i="18"/>
  <c r="M89" i="18"/>
  <c r="M92" i="18"/>
  <c r="M95" i="18"/>
  <c r="M98" i="18"/>
  <c r="M101" i="18"/>
  <c r="M2" i="18"/>
  <c r="K5" i="18"/>
  <c r="K8" i="18"/>
  <c r="K11" i="18"/>
  <c r="K14" i="18"/>
  <c r="K17" i="18"/>
  <c r="K20" i="18"/>
  <c r="K23" i="18"/>
  <c r="K26" i="18"/>
  <c r="K29" i="18"/>
  <c r="K32" i="18"/>
  <c r="K35" i="18"/>
  <c r="K38" i="18"/>
  <c r="K41" i="18"/>
  <c r="K44" i="18"/>
  <c r="K47" i="18"/>
  <c r="K50" i="18"/>
  <c r="K53" i="18"/>
  <c r="K56" i="18"/>
  <c r="K59" i="18"/>
  <c r="K62" i="18"/>
  <c r="K65" i="18"/>
  <c r="K68" i="18"/>
  <c r="K71" i="18"/>
  <c r="K74" i="18"/>
  <c r="K77" i="18"/>
  <c r="K80" i="18"/>
  <c r="K83" i="18"/>
  <c r="K86" i="18"/>
  <c r="K89" i="18"/>
  <c r="K92" i="18"/>
  <c r="K95" i="18"/>
  <c r="K98" i="18"/>
  <c r="K101" i="18"/>
  <c r="K2" i="18"/>
  <c r="J5" i="18"/>
  <c r="J8" i="18"/>
  <c r="J11" i="18"/>
  <c r="J14" i="18"/>
  <c r="J17" i="18"/>
  <c r="J20" i="18"/>
  <c r="J23" i="18"/>
  <c r="J26" i="18"/>
  <c r="J29" i="18"/>
  <c r="J32" i="18"/>
  <c r="J35" i="18"/>
  <c r="J38" i="18"/>
  <c r="J41" i="18"/>
  <c r="J44" i="18"/>
  <c r="J47" i="18"/>
  <c r="J50" i="18"/>
  <c r="J53" i="18"/>
  <c r="J56" i="18"/>
  <c r="J59" i="18"/>
  <c r="J62" i="18"/>
  <c r="J65" i="18"/>
  <c r="J68" i="18"/>
  <c r="J71" i="18"/>
  <c r="J74" i="18"/>
  <c r="J77" i="18"/>
  <c r="J80" i="18"/>
  <c r="J83" i="18"/>
  <c r="J86" i="18"/>
  <c r="J89" i="18"/>
  <c r="J92" i="18"/>
  <c r="J95" i="18"/>
  <c r="J98" i="18"/>
  <c r="J101" i="18"/>
  <c r="J2" i="18"/>
  <c r="H5" i="18"/>
  <c r="H8" i="18"/>
  <c r="H11" i="18"/>
  <c r="H14" i="18"/>
  <c r="H17" i="18"/>
  <c r="H20" i="18"/>
  <c r="H23" i="18"/>
  <c r="H26" i="18"/>
  <c r="H29" i="18"/>
  <c r="H32" i="18"/>
  <c r="H35" i="18"/>
  <c r="H38" i="18"/>
  <c r="H41" i="18"/>
  <c r="H44" i="18"/>
  <c r="H47" i="18"/>
  <c r="H50" i="18"/>
  <c r="H53" i="18"/>
  <c r="H56" i="18"/>
  <c r="H59" i="18"/>
  <c r="H62" i="18"/>
  <c r="H65" i="18"/>
  <c r="H68" i="18"/>
  <c r="H71" i="18"/>
  <c r="H74" i="18"/>
  <c r="H77" i="18"/>
  <c r="H80" i="18"/>
  <c r="H83" i="18"/>
  <c r="H86" i="18"/>
  <c r="H89" i="18"/>
  <c r="H92" i="18"/>
  <c r="H95" i="18"/>
  <c r="H98" i="18"/>
  <c r="H101" i="18"/>
  <c r="H2" i="18"/>
  <c r="G5" i="18"/>
  <c r="G8" i="18"/>
  <c r="G11" i="18"/>
  <c r="G14" i="18"/>
  <c r="G17" i="18"/>
  <c r="G20" i="18"/>
  <c r="G23" i="18"/>
  <c r="G26" i="18"/>
  <c r="G29" i="18"/>
  <c r="G32" i="18"/>
  <c r="G35" i="18"/>
  <c r="G38" i="18"/>
  <c r="G41" i="18"/>
  <c r="G44" i="18"/>
  <c r="G47" i="18"/>
  <c r="G50" i="18"/>
  <c r="G53" i="18"/>
  <c r="G56" i="18"/>
  <c r="G59" i="18"/>
  <c r="G62" i="18"/>
  <c r="G65" i="18"/>
  <c r="G68" i="18"/>
  <c r="G71" i="18"/>
  <c r="G74" i="18"/>
  <c r="G77" i="18"/>
  <c r="G80" i="18"/>
  <c r="G83" i="18"/>
  <c r="G86" i="18"/>
  <c r="G89" i="18"/>
  <c r="G92" i="18"/>
  <c r="G95" i="18"/>
  <c r="G98" i="18"/>
  <c r="G101" i="18"/>
  <c r="G2" i="18"/>
  <c r="W5" i="17" l="1"/>
  <c r="W8" i="17"/>
  <c r="W11" i="17"/>
  <c r="W14" i="17"/>
  <c r="W17" i="17"/>
  <c r="W20" i="17"/>
  <c r="W23" i="17"/>
  <c r="W26" i="17"/>
  <c r="W29" i="17"/>
  <c r="W32" i="17"/>
  <c r="W35" i="17"/>
  <c r="W38" i="17"/>
  <c r="W41" i="17"/>
  <c r="W44" i="17"/>
  <c r="W47" i="17"/>
  <c r="W50" i="17"/>
  <c r="W53" i="17"/>
  <c r="W56" i="17"/>
  <c r="W59" i="17"/>
  <c r="W62" i="17"/>
  <c r="W65" i="17"/>
  <c r="W68" i="17"/>
  <c r="W71" i="17"/>
  <c r="W74" i="17"/>
  <c r="W77" i="17"/>
  <c r="W80" i="17"/>
  <c r="W83" i="17"/>
  <c r="W86" i="17"/>
  <c r="W89" i="17"/>
  <c r="W92" i="17"/>
  <c r="W95" i="17"/>
  <c r="W98" i="17"/>
  <c r="W101" i="17"/>
  <c r="W2" i="17"/>
  <c r="V5" i="17"/>
  <c r="V8" i="17"/>
  <c r="V11" i="17"/>
  <c r="V14" i="17"/>
  <c r="V17" i="17"/>
  <c r="V20" i="17"/>
  <c r="V23" i="17"/>
  <c r="V26" i="17"/>
  <c r="V29" i="17"/>
  <c r="V32" i="17"/>
  <c r="V35" i="17"/>
  <c r="V38" i="17"/>
  <c r="V41" i="17"/>
  <c r="V44" i="17"/>
  <c r="V47" i="17"/>
  <c r="V50" i="17"/>
  <c r="V53" i="17"/>
  <c r="V56" i="17"/>
  <c r="V59" i="17"/>
  <c r="V62" i="17"/>
  <c r="V65" i="17"/>
  <c r="V68" i="17"/>
  <c r="V71" i="17"/>
  <c r="V74" i="17"/>
  <c r="V77" i="17"/>
  <c r="V80" i="17"/>
  <c r="V83" i="17"/>
  <c r="V86" i="17"/>
  <c r="V89" i="17"/>
  <c r="V92" i="17"/>
  <c r="V95" i="17"/>
  <c r="V98" i="17"/>
  <c r="V101" i="17"/>
  <c r="V2" i="17"/>
  <c r="T5" i="17"/>
  <c r="T8" i="17"/>
  <c r="T11" i="17"/>
  <c r="T14" i="17"/>
  <c r="T17" i="17"/>
  <c r="T20" i="17"/>
  <c r="T23" i="17"/>
  <c r="T26" i="17"/>
  <c r="T29" i="17"/>
  <c r="T32" i="17"/>
  <c r="T35" i="17"/>
  <c r="T38" i="17"/>
  <c r="T41" i="17"/>
  <c r="T44" i="17"/>
  <c r="T47" i="17"/>
  <c r="T50" i="17"/>
  <c r="T53" i="17"/>
  <c r="T56" i="17"/>
  <c r="T59" i="17"/>
  <c r="T62" i="17"/>
  <c r="T65" i="17"/>
  <c r="T68" i="17"/>
  <c r="T71" i="17"/>
  <c r="T74" i="17"/>
  <c r="T77" i="17"/>
  <c r="T80" i="17"/>
  <c r="T83" i="17"/>
  <c r="T86" i="17"/>
  <c r="T89" i="17"/>
  <c r="T92" i="17"/>
  <c r="T95" i="17"/>
  <c r="T98" i="17"/>
  <c r="T101" i="17"/>
  <c r="T2" i="17"/>
  <c r="S5" i="17"/>
  <c r="S8" i="17"/>
  <c r="S11" i="17"/>
  <c r="S14" i="17"/>
  <c r="S17" i="17"/>
  <c r="S20" i="17"/>
  <c r="S23" i="17"/>
  <c r="S26" i="17"/>
  <c r="S29" i="17"/>
  <c r="S32" i="17"/>
  <c r="S35" i="17"/>
  <c r="S38" i="17"/>
  <c r="S41" i="17"/>
  <c r="S44" i="17"/>
  <c r="S47" i="17"/>
  <c r="S50" i="17"/>
  <c r="S53" i="17"/>
  <c r="S56" i="17"/>
  <c r="S59" i="17"/>
  <c r="S62" i="17"/>
  <c r="S65" i="17"/>
  <c r="S68" i="17"/>
  <c r="S71" i="17"/>
  <c r="S74" i="17"/>
  <c r="S77" i="17"/>
  <c r="S80" i="17"/>
  <c r="S83" i="17"/>
  <c r="S86" i="17"/>
  <c r="S89" i="17"/>
  <c r="S92" i="17"/>
  <c r="S95" i="17"/>
  <c r="S98" i="17"/>
  <c r="S101" i="17"/>
  <c r="S2" i="17"/>
  <c r="Q5" i="17"/>
  <c r="Q8" i="17"/>
  <c r="Q11" i="17"/>
  <c r="Q14" i="17"/>
  <c r="Q17" i="17"/>
  <c r="Q20" i="17"/>
  <c r="Q23" i="17"/>
  <c r="Q26" i="17"/>
  <c r="Q29" i="17"/>
  <c r="Q32" i="17"/>
  <c r="Q35" i="17"/>
  <c r="Q38" i="17"/>
  <c r="Q41" i="17"/>
  <c r="Q44" i="17"/>
  <c r="Q47" i="17"/>
  <c r="Q50" i="17"/>
  <c r="Q53" i="17"/>
  <c r="Q56" i="17"/>
  <c r="Q59" i="17"/>
  <c r="Q62" i="17"/>
  <c r="Q65" i="17"/>
  <c r="Q68" i="17"/>
  <c r="Q71" i="17"/>
  <c r="Q74" i="17"/>
  <c r="Q77" i="17"/>
  <c r="Q80" i="17"/>
  <c r="Q83" i="17"/>
  <c r="Q86" i="17"/>
  <c r="Q89" i="17"/>
  <c r="Q92" i="17"/>
  <c r="Q95" i="17"/>
  <c r="Q98" i="17"/>
  <c r="Q101" i="17"/>
  <c r="Q2" i="17"/>
  <c r="P5" i="17"/>
  <c r="P8" i="17"/>
  <c r="P11" i="17"/>
  <c r="P14" i="17"/>
  <c r="P17" i="17"/>
  <c r="P20" i="17"/>
  <c r="P23" i="17"/>
  <c r="P26" i="17"/>
  <c r="P29" i="17"/>
  <c r="P32" i="17"/>
  <c r="P35" i="17"/>
  <c r="P38" i="17"/>
  <c r="P41" i="17"/>
  <c r="P44" i="17"/>
  <c r="P47" i="17"/>
  <c r="P50" i="17"/>
  <c r="P53" i="17"/>
  <c r="P56" i="17"/>
  <c r="P59" i="17"/>
  <c r="P62" i="17"/>
  <c r="P65" i="17"/>
  <c r="P68" i="17"/>
  <c r="P71" i="17"/>
  <c r="P74" i="17"/>
  <c r="P77" i="17"/>
  <c r="P80" i="17"/>
  <c r="P83" i="17"/>
  <c r="P86" i="17"/>
  <c r="P89" i="17"/>
  <c r="P92" i="17"/>
  <c r="P95" i="17"/>
  <c r="P98" i="17"/>
  <c r="P101" i="17"/>
  <c r="P2" i="17"/>
  <c r="N5" i="17"/>
  <c r="N8" i="17"/>
  <c r="N11" i="17"/>
  <c r="N14" i="17"/>
  <c r="N17" i="17"/>
  <c r="N20" i="17"/>
  <c r="N23" i="17"/>
  <c r="N26" i="17"/>
  <c r="N29" i="17"/>
  <c r="N32" i="17"/>
  <c r="N35" i="17"/>
  <c r="N38" i="17"/>
  <c r="N41" i="17"/>
  <c r="N44" i="17"/>
  <c r="N47" i="17"/>
  <c r="N50" i="17"/>
  <c r="N53" i="17"/>
  <c r="N56" i="17"/>
  <c r="N59" i="17"/>
  <c r="N62" i="17"/>
  <c r="N65" i="17"/>
  <c r="N68" i="17"/>
  <c r="N71" i="17"/>
  <c r="N74" i="17"/>
  <c r="N77" i="17"/>
  <c r="N80" i="17"/>
  <c r="N83" i="17"/>
  <c r="N86" i="17"/>
  <c r="N89" i="17"/>
  <c r="N92" i="17"/>
  <c r="N95" i="17"/>
  <c r="N98" i="17"/>
  <c r="N101" i="17"/>
  <c r="N2" i="17"/>
  <c r="M5" i="17"/>
  <c r="M8" i="17"/>
  <c r="M11" i="17"/>
  <c r="M14" i="17"/>
  <c r="M17" i="17"/>
  <c r="M20" i="17"/>
  <c r="M23" i="17"/>
  <c r="M26" i="17"/>
  <c r="M29" i="17"/>
  <c r="M32" i="17"/>
  <c r="M35" i="17"/>
  <c r="M38" i="17"/>
  <c r="M41" i="17"/>
  <c r="M44" i="17"/>
  <c r="M47" i="17"/>
  <c r="M50" i="17"/>
  <c r="M53" i="17"/>
  <c r="M56" i="17"/>
  <c r="M59" i="17"/>
  <c r="M62" i="17"/>
  <c r="M65" i="17"/>
  <c r="M68" i="17"/>
  <c r="M71" i="17"/>
  <c r="M74" i="17"/>
  <c r="M77" i="17"/>
  <c r="M80" i="17"/>
  <c r="M83" i="17"/>
  <c r="M86" i="17"/>
  <c r="M89" i="17"/>
  <c r="M92" i="17"/>
  <c r="M95" i="17"/>
  <c r="M98" i="17"/>
  <c r="M101" i="17"/>
  <c r="M2" i="17"/>
  <c r="K5" i="17"/>
  <c r="K8" i="17"/>
  <c r="K11" i="17"/>
  <c r="K14" i="17"/>
  <c r="K17" i="17"/>
  <c r="K20" i="17"/>
  <c r="K23" i="17"/>
  <c r="K26" i="17"/>
  <c r="K29" i="17"/>
  <c r="K32" i="17"/>
  <c r="K35" i="17"/>
  <c r="K38" i="17"/>
  <c r="K41" i="17"/>
  <c r="K44" i="17"/>
  <c r="K47" i="17"/>
  <c r="K50" i="17"/>
  <c r="K53" i="17"/>
  <c r="K56" i="17"/>
  <c r="K59" i="17"/>
  <c r="K62" i="17"/>
  <c r="K65" i="17"/>
  <c r="K68" i="17"/>
  <c r="K71" i="17"/>
  <c r="K74" i="17"/>
  <c r="K77" i="17"/>
  <c r="K80" i="17"/>
  <c r="K83" i="17"/>
  <c r="K86" i="17"/>
  <c r="K89" i="17"/>
  <c r="K92" i="17"/>
  <c r="K95" i="17"/>
  <c r="K98" i="17"/>
  <c r="K101" i="17"/>
  <c r="K2" i="17"/>
  <c r="J5" i="17"/>
  <c r="J8" i="17"/>
  <c r="J11" i="17"/>
  <c r="J14" i="17"/>
  <c r="J17" i="17"/>
  <c r="J20" i="17"/>
  <c r="J23" i="17"/>
  <c r="J26" i="17"/>
  <c r="J29" i="17"/>
  <c r="J32" i="17"/>
  <c r="J35" i="17"/>
  <c r="J38" i="17"/>
  <c r="J41" i="17"/>
  <c r="J44" i="17"/>
  <c r="J47" i="17"/>
  <c r="J50" i="17"/>
  <c r="J53" i="17"/>
  <c r="J56" i="17"/>
  <c r="J59" i="17"/>
  <c r="J62" i="17"/>
  <c r="J65" i="17"/>
  <c r="J68" i="17"/>
  <c r="J71" i="17"/>
  <c r="J74" i="17"/>
  <c r="J77" i="17"/>
  <c r="J80" i="17"/>
  <c r="J83" i="17"/>
  <c r="J86" i="17"/>
  <c r="J89" i="17"/>
  <c r="J92" i="17"/>
  <c r="J95" i="17"/>
  <c r="J98" i="17"/>
  <c r="J101" i="17"/>
  <c r="J2" i="17"/>
  <c r="H5" i="17"/>
  <c r="H8" i="17"/>
  <c r="H11" i="17"/>
  <c r="H14" i="17"/>
  <c r="H17" i="17"/>
  <c r="H20" i="17"/>
  <c r="H23" i="17"/>
  <c r="H26" i="17"/>
  <c r="H29" i="17"/>
  <c r="H32" i="17"/>
  <c r="H35" i="17"/>
  <c r="H38" i="17"/>
  <c r="H41" i="17"/>
  <c r="H44" i="17"/>
  <c r="H47" i="17"/>
  <c r="H50" i="17"/>
  <c r="H53" i="17"/>
  <c r="H56" i="17"/>
  <c r="H59" i="17"/>
  <c r="H62" i="17"/>
  <c r="H65" i="17"/>
  <c r="H68" i="17"/>
  <c r="H71" i="17"/>
  <c r="H74" i="17"/>
  <c r="H77" i="17"/>
  <c r="H80" i="17"/>
  <c r="H83" i="17"/>
  <c r="H86" i="17"/>
  <c r="H89" i="17"/>
  <c r="H92" i="17"/>
  <c r="H95" i="17"/>
  <c r="H98" i="17"/>
  <c r="H101" i="17"/>
  <c r="H2" i="17"/>
  <c r="G8" i="17"/>
  <c r="G11" i="17"/>
  <c r="G14" i="17"/>
  <c r="G17" i="17"/>
  <c r="G20" i="17"/>
  <c r="G23" i="17"/>
  <c r="G26" i="17"/>
  <c r="G29" i="17"/>
  <c r="G32" i="17"/>
  <c r="G35" i="17"/>
  <c r="G38" i="17"/>
  <c r="G41" i="17"/>
  <c r="G44" i="17"/>
  <c r="G47" i="17"/>
  <c r="G50" i="17"/>
  <c r="G53" i="17"/>
  <c r="G56" i="17"/>
  <c r="G59" i="17"/>
  <c r="G62" i="17"/>
  <c r="G65" i="17"/>
  <c r="G68" i="17"/>
  <c r="G71" i="17"/>
  <c r="G74" i="17"/>
  <c r="G77" i="17"/>
  <c r="G80" i="17"/>
  <c r="G83" i="17"/>
  <c r="G86" i="17"/>
  <c r="G89" i="17"/>
  <c r="G92" i="17"/>
  <c r="G95" i="17"/>
  <c r="G98" i="17"/>
  <c r="G101" i="17"/>
  <c r="G5" i="17"/>
  <c r="G2" i="17"/>
  <c r="Y134" i="16" l="1"/>
  <c r="AB134" i="16"/>
  <c r="AC134" i="16"/>
  <c r="Y135" i="16"/>
  <c r="Z135" i="16"/>
  <c r="AA135" i="16"/>
  <c r="AB135" i="16"/>
  <c r="AC135" i="16"/>
  <c r="Y136" i="16"/>
  <c r="Z136" i="16"/>
  <c r="AA136" i="16"/>
  <c r="AB136" i="16"/>
  <c r="AC136" i="16"/>
  <c r="Y137" i="16"/>
  <c r="Z137" i="16"/>
  <c r="AA137" i="16"/>
  <c r="AB137" i="16"/>
  <c r="AC137" i="16"/>
  <c r="Y129" i="16"/>
  <c r="AB129" i="16"/>
  <c r="AC129" i="16"/>
  <c r="Y130" i="16"/>
  <c r="Z130" i="16"/>
  <c r="AA130" i="16"/>
  <c r="AB130" i="16"/>
  <c r="AC130" i="16"/>
  <c r="Y131" i="16"/>
  <c r="Z131" i="16"/>
  <c r="AA131" i="16"/>
  <c r="AB131" i="16"/>
  <c r="AC131" i="16"/>
  <c r="Y132" i="16"/>
  <c r="Z132" i="16"/>
  <c r="AA132" i="16"/>
  <c r="AB132" i="16"/>
  <c r="AC132" i="16"/>
  <c r="Y133" i="16"/>
  <c r="Z133" i="16"/>
  <c r="AA133" i="16"/>
  <c r="AB133" i="16"/>
  <c r="AC133" i="16"/>
  <c r="Y124" i="16"/>
  <c r="AB124" i="16"/>
  <c r="AC124" i="16"/>
  <c r="Y125" i="16"/>
  <c r="Z125" i="16"/>
  <c r="AA125" i="16"/>
  <c r="AB125" i="16"/>
  <c r="AC125" i="16"/>
  <c r="Y126" i="16"/>
  <c r="Z126" i="16"/>
  <c r="AA126" i="16"/>
  <c r="AB126" i="16"/>
  <c r="AC126" i="16"/>
  <c r="Y127" i="16"/>
  <c r="Z127" i="16"/>
  <c r="AA127" i="16"/>
  <c r="AB127" i="16"/>
  <c r="AC127" i="16"/>
  <c r="Y128" i="16"/>
  <c r="Z128" i="16"/>
  <c r="AA128" i="16"/>
  <c r="AB128" i="16"/>
  <c r="AC128" i="16"/>
  <c r="Y120" i="16"/>
  <c r="AB120" i="16"/>
  <c r="AC120" i="16"/>
  <c r="Y121" i="16"/>
  <c r="Z121" i="16"/>
  <c r="AA121" i="16"/>
  <c r="AB121" i="16"/>
  <c r="AC121" i="16"/>
  <c r="Y122" i="16"/>
  <c r="Z122" i="16"/>
  <c r="AA122" i="16"/>
  <c r="AB122" i="16"/>
  <c r="AC122" i="16"/>
  <c r="Y123" i="16"/>
  <c r="Z123" i="16"/>
  <c r="AA123" i="16"/>
  <c r="AB123" i="16"/>
  <c r="AC123" i="16"/>
  <c r="Y116" i="16"/>
  <c r="AB116" i="16"/>
  <c r="AC116" i="16"/>
  <c r="Y117" i="16"/>
  <c r="Z117" i="16"/>
  <c r="AA117" i="16"/>
  <c r="AB117" i="16"/>
  <c r="AC117" i="16"/>
  <c r="Y118" i="16"/>
  <c r="Z118" i="16"/>
  <c r="AA118" i="16"/>
  <c r="AB118" i="16"/>
  <c r="AC118" i="16"/>
  <c r="Y119" i="16"/>
  <c r="Z119" i="16"/>
  <c r="AA119" i="16"/>
  <c r="AB119" i="16"/>
  <c r="AC119" i="16"/>
  <c r="Y112" i="16"/>
  <c r="AB112" i="16"/>
  <c r="AC112" i="16"/>
  <c r="Y113" i="16"/>
  <c r="Z113" i="16"/>
  <c r="AA113" i="16"/>
  <c r="AB113" i="16"/>
  <c r="AC113" i="16"/>
  <c r="Y114" i="16"/>
  <c r="Z114" i="16"/>
  <c r="AA114" i="16"/>
  <c r="AB114" i="16"/>
  <c r="AC114" i="16"/>
  <c r="Y115" i="16"/>
  <c r="Z115" i="16"/>
  <c r="AA115" i="16"/>
  <c r="AB115" i="16"/>
  <c r="AC115" i="16"/>
  <c r="Y107" i="16"/>
  <c r="AB107" i="16"/>
  <c r="AC107" i="16"/>
  <c r="Y108" i="16"/>
  <c r="Z108" i="16"/>
  <c r="AA108" i="16"/>
  <c r="AB108" i="16"/>
  <c r="AC108" i="16"/>
  <c r="Y109" i="16"/>
  <c r="Z109" i="16"/>
  <c r="AA109" i="16"/>
  <c r="AB109" i="16"/>
  <c r="AC109" i="16"/>
  <c r="Y110" i="16"/>
  <c r="Z110" i="16"/>
  <c r="AA110" i="16"/>
  <c r="AB110" i="16"/>
  <c r="AC110" i="16"/>
  <c r="Y111" i="16"/>
  <c r="Z111" i="16"/>
  <c r="AA111" i="16"/>
  <c r="AB111" i="16"/>
  <c r="AC111" i="16"/>
  <c r="Y103" i="16"/>
  <c r="AB103" i="16"/>
  <c r="AC103" i="16"/>
  <c r="Y104" i="16"/>
  <c r="Z104" i="16"/>
  <c r="AA104" i="16"/>
  <c r="AB104" i="16"/>
  <c r="AC104" i="16"/>
  <c r="Y105" i="16"/>
  <c r="Z105" i="16"/>
  <c r="AA105" i="16"/>
  <c r="AB105" i="16"/>
  <c r="AC105" i="16"/>
  <c r="Y106" i="16"/>
  <c r="Z106" i="16"/>
  <c r="AA106" i="16"/>
  <c r="AB106" i="16"/>
  <c r="AC106" i="16"/>
  <c r="Y99" i="16"/>
  <c r="AB99" i="16"/>
  <c r="AC99" i="16"/>
  <c r="Y100" i="16"/>
  <c r="Z100" i="16"/>
  <c r="AA100" i="16"/>
  <c r="AB100" i="16"/>
  <c r="AC100" i="16"/>
  <c r="Y101" i="16"/>
  <c r="Z101" i="16"/>
  <c r="AA101" i="16"/>
  <c r="AB101" i="16"/>
  <c r="AC101" i="16"/>
  <c r="Y102" i="16"/>
  <c r="Z102" i="16"/>
  <c r="AA102" i="16"/>
  <c r="AB102" i="16"/>
  <c r="AC102" i="16"/>
  <c r="Y95" i="16"/>
  <c r="AB95" i="16"/>
  <c r="AC95" i="16"/>
  <c r="Y96" i="16"/>
  <c r="Z96" i="16"/>
  <c r="AA96" i="16"/>
  <c r="AB96" i="16"/>
  <c r="AC96" i="16"/>
  <c r="Y97" i="16"/>
  <c r="Z97" i="16"/>
  <c r="AA97" i="16"/>
  <c r="AB97" i="16"/>
  <c r="AC97" i="16"/>
  <c r="Y98" i="16"/>
  <c r="Z98" i="16"/>
  <c r="AA98" i="16"/>
  <c r="AB98" i="16"/>
  <c r="AC98" i="16"/>
  <c r="Y91" i="16"/>
  <c r="AB91" i="16"/>
  <c r="AC91" i="16"/>
  <c r="Y92" i="16"/>
  <c r="Z92" i="16"/>
  <c r="AA92" i="16"/>
  <c r="AB92" i="16"/>
  <c r="AC92" i="16"/>
  <c r="Y93" i="16"/>
  <c r="Z93" i="16"/>
  <c r="AA93" i="16"/>
  <c r="AB93" i="16"/>
  <c r="AC93" i="16"/>
  <c r="Y94" i="16"/>
  <c r="Z94" i="16"/>
  <c r="AA94" i="16"/>
  <c r="AB94" i="16"/>
  <c r="AC94" i="16"/>
  <c r="Y87" i="16" l="1"/>
  <c r="AB87" i="16"/>
  <c r="AC87" i="16"/>
  <c r="Y88" i="16"/>
  <c r="Z88" i="16"/>
  <c r="AA88" i="16"/>
  <c r="AB88" i="16"/>
  <c r="AC88" i="16"/>
  <c r="Y89" i="16"/>
  <c r="Z89" i="16"/>
  <c r="AA89" i="16"/>
  <c r="AB89" i="16"/>
  <c r="AC89" i="16"/>
  <c r="Y90" i="16"/>
  <c r="Z90" i="16"/>
  <c r="AA90" i="16"/>
  <c r="AB90" i="16"/>
  <c r="AC90" i="16"/>
  <c r="Y83" i="16"/>
  <c r="AB83" i="16"/>
  <c r="AC83" i="16"/>
  <c r="Y84" i="16"/>
  <c r="Z84" i="16"/>
  <c r="AA84" i="16"/>
  <c r="AB84" i="16"/>
  <c r="AC84" i="16"/>
  <c r="Y85" i="16"/>
  <c r="Z85" i="16"/>
  <c r="AA85" i="16"/>
  <c r="AB85" i="16"/>
  <c r="AC85" i="16"/>
  <c r="Y86" i="16"/>
  <c r="Z86" i="16"/>
  <c r="AA86" i="16"/>
  <c r="AB86" i="16"/>
  <c r="AC86" i="16"/>
  <c r="Y79" i="16"/>
  <c r="AB79" i="16"/>
  <c r="AC79" i="16"/>
  <c r="Y80" i="16"/>
  <c r="Z80" i="16"/>
  <c r="AA80" i="16"/>
  <c r="AB80" i="16"/>
  <c r="AC80" i="16"/>
  <c r="Y81" i="16"/>
  <c r="Z81" i="16"/>
  <c r="AA81" i="16"/>
  <c r="AB81" i="16"/>
  <c r="AC81" i="16"/>
  <c r="Y82" i="16"/>
  <c r="Z82" i="16"/>
  <c r="AA82" i="16"/>
  <c r="AB82" i="16"/>
  <c r="AC82" i="16"/>
  <c r="Y75" i="16"/>
  <c r="AB75" i="16"/>
  <c r="AC75" i="16"/>
  <c r="Y76" i="16"/>
  <c r="Z76" i="16"/>
  <c r="AA76" i="16"/>
  <c r="AB76" i="16"/>
  <c r="AC76" i="16"/>
  <c r="Y77" i="16"/>
  <c r="Z77" i="16"/>
  <c r="AA77" i="16"/>
  <c r="AB77" i="16"/>
  <c r="AC77" i="16"/>
  <c r="Y78" i="16"/>
  <c r="Z78" i="16"/>
  <c r="AA78" i="16"/>
  <c r="AB78" i="16"/>
  <c r="AC78" i="16"/>
  <c r="Y71" i="16"/>
  <c r="AB71" i="16"/>
  <c r="AC71" i="16"/>
  <c r="Y72" i="16"/>
  <c r="Z72" i="16"/>
  <c r="AA72" i="16"/>
  <c r="AB72" i="16"/>
  <c r="AC72" i="16"/>
  <c r="Y73" i="16"/>
  <c r="Z73" i="16"/>
  <c r="AA73" i="16"/>
  <c r="AB73" i="16"/>
  <c r="AC73" i="16"/>
  <c r="Y74" i="16"/>
  <c r="Z74" i="16"/>
  <c r="AA74" i="16"/>
  <c r="AB74" i="16"/>
  <c r="AC74" i="16"/>
  <c r="Y66" i="16"/>
  <c r="AB66" i="16"/>
  <c r="AC66" i="16"/>
  <c r="Y67" i="16"/>
  <c r="Z67" i="16"/>
  <c r="AA67" i="16"/>
  <c r="AB67" i="16"/>
  <c r="AC67" i="16"/>
  <c r="Y68" i="16"/>
  <c r="Z68" i="16"/>
  <c r="AA68" i="16"/>
  <c r="AB68" i="16"/>
  <c r="AC68" i="16"/>
  <c r="Y69" i="16"/>
  <c r="Z69" i="16"/>
  <c r="AA69" i="16"/>
  <c r="AB69" i="16"/>
  <c r="AC69" i="16"/>
  <c r="Y70" i="16"/>
  <c r="Z70" i="16"/>
  <c r="AA70" i="16"/>
  <c r="AB70" i="16"/>
  <c r="AC70" i="16"/>
  <c r="Y61" i="16"/>
  <c r="AB61" i="16"/>
  <c r="AC61" i="16"/>
  <c r="Y62" i="16"/>
  <c r="Z62" i="16"/>
  <c r="AA62" i="16"/>
  <c r="AB62" i="16"/>
  <c r="AC62" i="16"/>
  <c r="Y63" i="16"/>
  <c r="Z63" i="16"/>
  <c r="AA63" i="16"/>
  <c r="AB63" i="16"/>
  <c r="AC63" i="16"/>
  <c r="Y64" i="16"/>
  <c r="Z64" i="16"/>
  <c r="AA64" i="16"/>
  <c r="AB64" i="16"/>
  <c r="AC64" i="16"/>
  <c r="Y65" i="16"/>
  <c r="Z65" i="16"/>
  <c r="AA65" i="16"/>
  <c r="AB65" i="16"/>
  <c r="AC65" i="16"/>
  <c r="Y57" i="16"/>
  <c r="AB57" i="16"/>
  <c r="AC57" i="16"/>
  <c r="Y58" i="16"/>
  <c r="Z58" i="16"/>
  <c r="AA58" i="16"/>
  <c r="AB58" i="16"/>
  <c r="AC58" i="16"/>
  <c r="Y59" i="16"/>
  <c r="Z59" i="16"/>
  <c r="AA59" i="16"/>
  <c r="AB59" i="16"/>
  <c r="AC59" i="16"/>
  <c r="Y60" i="16"/>
  <c r="Z60" i="16"/>
  <c r="AA60" i="16"/>
  <c r="AB60" i="16"/>
  <c r="AC60" i="16"/>
  <c r="Y53" i="16"/>
  <c r="AB53" i="16"/>
  <c r="AC53" i="16"/>
  <c r="Y54" i="16"/>
  <c r="Z54" i="16"/>
  <c r="AA54" i="16"/>
  <c r="AB54" i="16"/>
  <c r="AC54" i="16"/>
  <c r="Y55" i="16"/>
  <c r="Z55" i="16"/>
  <c r="AA55" i="16"/>
  <c r="AB55" i="16"/>
  <c r="AC55" i="16"/>
  <c r="Y56" i="16"/>
  <c r="Z56" i="16"/>
  <c r="AA56" i="16"/>
  <c r="AB56" i="16"/>
  <c r="AC56" i="16"/>
  <c r="Y49" i="16"/>
  <c r="AB49" i="16"/>
  <c r="AC49" i="16"/>
  <c r="Y50" i="16"/>
  <c r="Z50" i="16"/>
  <c r="AA50" i="16"/>
  <c r="AB50" i="16"/>
  <c r="AC50" i="16"/>
  <c r="Y51" i="16"/>
  <c r="Z51" i="16"/>
  <c r="AA51" i="16"/>
  <c r="AB51" i="16"/>
  <c r="AC51" i="16"/>
  <c r="Y52" i="16"/>
  <c r="Z52" i="16"/>
  <c r="AA52" i="16"/>
  <c r="AB52" i="16"/>
  <c r="AC52" i="16"/>
  <c r="Y45" i="16" l="1"/>
  <c r="AB45" i="16"/>
  <c r="AC45" i="16"/>
  <c r="Y46" i="16"/>
  <c r="Z46" i="16"/>
  <c r="AA46" i="16"/>
  <c r="AB46" i="16"/>
  <c r="AC46" i="16"/>
  <c r="Y47" i="16"/>
  <c r="Z47" i="16"/>
  <c r="AA47" i="16"/>
  <c r="AB47" i="16"/>
  <c r="AC47" i="16"/>
  <c r="Y48" i="16"/>
  <c r="Z48" i="16"/>
  <c r="AA48" i="16"/>
  <c r="AB48" i="16"/>
  <c r="AC48" i="16"/>
  <c r="Y41" i="16"/>
  <c r="AB41" i="16"/>
  <c r="AC41" i="16"/>
  <c r="Y42" i="16"/>
  <c r="Z42" i="16"/>
  <c r="AA42" i="16"/>
  <c r="AB42" i="16"/>
  <c r="AC42" i="16"/>
  <c r="Y43" i="16"/>
  <c r="Z43" i="16"/>
  <c r="AA43" i="16"/>
  <c r="AB43" i="16"/>
  <c r="AC43" i="16"/>
  <c r="Y44" i="16"/>
  <c r="Z44" i="16"/>
  <c r="AA44" i="16"/>
  <c r="AB44" i="16"/>
  <c r="AC44" i="16"/>
  <c r="Y37" i="16"/>
  <c r="AB37" i="16"/>
  <c r="AC37" i="16"/>
  <c r="Y38" i="16"/>
  <c r="Z38" i="16"/>
  <c r="AA38" i="16"/>
  <c r="AB38" i="16"/>
  <c r="AC38" i="16"/>
  <c r="Y39" i="16"/>
  <c r="Z39" i="16"/>
  <c r="AA39" i="16"/>
  <c r="AB39" i="16"/>
  <c r="AC39" i="16"/>
  <c r="Y40" i="16"/>
  <c r="Z40" i="16"/>
  <c r="AA40" i="16"/>
  <c r="AB40" i="16"/>
  <c r="AC40" i="16"/>
  <c r="Y33" i="16"/>
  <c r="AB33" i="16"/>
  <c r="AC33" i="16"/>
  <c r="Y34" i="16"/>
  <c r="Z34" i="16"/>
  <c r="AA34" i="16"/>
  <c r="AB34" i="16"/>
  <c r="AC34" i="16"/>
  <c r="Y35" i="16"/>
  <c r="Z35" i="16"/>
  <c r="AA35" i="16"/>
  <c r="AB35" i="16"/>
  <c r="AC35" i="16"/>
  <c r="Y36" i="16"/>
  <c r="Z36" i="16"/>
  <c r="AA36" i="16"/>
  <c r="AB36" i="16"/>
  <c r="AC36" i="16"/>
  <c r="Y29" i="16"/>
  <c r="AB29" i="16"/>
  <c r="AC29" i="16"/>
  <c r="Y30" i="16"/>
  <c r="Z30" i="16"/>
  <c r="AA30" i="16"/>
  <c r="AB30" i="16"/>
  <c r="AC30" i="16"/>
  <c r="Y31" i="16"/>
  <c r="Z31" i="16"/>
  <c r="AA31" i="16"/>
  <c r="AB31" i="16"/>
  <c r="AC31" i="16"/>
  <c r="Y32" i="16"/>
  <c r="Z32" i="16"/>
  <c r="AA32" i="16"/>
  <c r="AB32" i="16"/>
  <c r="AC32" i="16"/>
  <c r="Y26" i="16" l="1"/>
  <c r="AB26" i="16"/>
  <c r="AC26" i="16"/>
  <c r="Y27" i="16"/>
  <c r="Z27" i="16"/>
  <c r="AA27" i="16"/>
  <c r="AB27" i="16"/>
  <c r="AC27" i="16"/>
  <c r="Y28" i="16"/>
  <c r="Z28" i="16"/>
  <c r="AA28" i="16"/>
  <c r="AB28" i="16"/>
  <c r="AC28" i="16"/>
  <c r="Y24" i="16"/>
  <c r="AB24" i="16"/>
  <c r="AC24" i="16"/>
  <c r="Y25" i="16"/>
  <c r="Z25" i="16"/>
  <c r="AA25" i="16"/>
  <c r="AB25" i="16"/>
  <c r="AC25" i="16"/>
  <c r="Y20" i="16"/>
  <c r="AB20" i="16"/>
  <c r="AC20" i="16"/>
  <c r="Y21" i="16"/>
  <c r="Z21" i="16"/>
  <c r="AA21" i="16"/>
  <c r="AB21" i="16"/>
  <c r="AC21" i="16"/>
  <c r="Y22" i="16"/>
  <c r="Z22" i="16"/>
  <c r="AA22" i="16"/>
  <c r="AB22" i="16"/>
  <c r="AC22" i="16"/>
  <c r="Y23" i="16"/>
  <c r="Z23" i="16"/>
  <c r="AA23" i="16"/>
  <c r="AB23" i="16"/>
  <c r="AC23" i="16"/>
  <c r="Y16" i="16"/>
  <c r="AB16" i="16"/>
  <c r="AC16" i="16"/>
  <c r="Y17" i="16"/>
  <c r="Z17" i="16"/>
  <c r="AA17" i="16"/>
  <c r="AB17" i="16"/>
  <c r="AC17" i="16"/>
  <c r="Y18" i="16"/>
  <c r="Z18" i="16"/>
  <c r="AA18" i="16"/>
  <c r="AB18" i="16"/>
  <c r="AC18" i="16"/>
  <c r="Y19" i="16"/>
  <c r="Z19" i="16"/>
  <c r="AA19" i="16"/>
  <c r="AB19" i="16"/>
  <c r="AC19" i="16"/>
  <c r="Y13" i="16"/>
  <c r="AB13" i="16"/>
  <c r="AC13" i="16"/>
  <c r="Y14" i="16"/>
  <c r="Z14" i="16"/>
  <c r="AA14" i="16"/>
  <c r="AB14" i="16"/>
  <c r="AC14" i="16"/>
  <c r="Y15" i="16"/>
  <c r="Z15" i="16"/>
  <c r="AA15" i="16"/>
  <c r="AB15" i="16"/>
  <c r="AC15" i="16"/>
  <c r="Y10" i="16"/>
  <c r="AB10" i="16"/>
  <c r="AC10" i="16"/>
  <c r="Y11" i="16"/>
  <c r="Z11" i="16"/>
  <c r="AA11" i="16"/>
  <c r="AB11" i="16"/>
  <c r="AC11" i="16"/>
  <c r="Y12" i="16"/>
  <c r="Z12" i="16"/>
  <c r="AA12" i="16"/>
  <c r="AB12" i="16"/>
  <c r="AC12" i="16"/>
  <c r="Y5" i="16"/>
  <c r="AB5" i="16"/>
  <c r="AC5" i="16"/>
  <c r="Y6" i="16"/>
  <c r="Z6" i="16"/>
  <c r="AA6" i="16"/>
  <c r="AB6" i="16"/>
  <c r="AC6" i="16"/>
  <c r="Y7" i="16"/>
  <c r="Z7" i="16"/>
  <c r="AA7" i="16"/>
  <c r="AB7" i="16"/>
  <c r="AC7" i="16"/>
  <c r="Y8" i="16"/>
  <c r="Z8" i="16"/>
  <c r="AA8" i="16"/>
  <c r="AB8" i="16"/>
  <c r="AC8" i="16"/>
  <c r="Y9" i="16"/>
  <c r="Z9" i="16"/>
  <c r="AA9" i="16"/>
  <c r="AB9" i="16"/>
  <c r="AC9" i="16"/>
  <c r="Y3" i="16"/>
  <c r="Z3" i="16"/>
  <c r="AA3" i="16"/>
  <c r="AB3" i="16"/>
  <c r="AC3" i="16"/>
  <c r="Y4" i="16"/>
  <c r="Z4" i="16"/>
  <c r="AA4" i="16"/>
  <c r="AB4" i="16"/>
  <c r="AC4" i="16"/>
  <c r="AC2" i="16"/>
  <c r="AB2" i="16"/>
  <c r="Y2" i="16"/>
  <c r="Y142" i="15" l="1"/>
  <c r="AB142" i="15"/>
  <c r="AC142" i="15"/>
  <c r="Y143" i="15"/>
  <c r="Z143" i="15"/>
  <c r="AA143" i="15"/>
  <c r="AB143" i="15"/>
  <c r="AC143" i="15"/>
  <c r="Y144" i="15"/>
  <c r="Z144" i="15"/>
  <c r="AA144" i="15"/>
  <c r="AB144" i="15"/>
  <c r="AC144" i="15"/>
  <c r="Y145" i="15"/>
  <c r="Z145" i="15"/>
  <c r="AA145" i="15"/>
  <c r="AB145" i="15"/>
  <c r="AC145" i="15"/>
  <c r="Y146" i="15"/>
  <c r="Z146" i="15"/>
  <c r="AA146" i="15"/>
  <c r="AB146" i="15"/>
  <c r="AC146" i="15"/>
  <c r="Y137" i="15"/>
  <c r="Y138" i="15"/>
  <c r="Z138" i="15"/>
  <c r="AA138" i="15"/>
  <c r="AB138" i="15"/>
  <c r="AC138" i="15"/>
  <c r="Y139" i="15"/>
  <c r="Z139" i="15"/>
  <c r="AA139" i="15"/>
  <c r="AB139" i="15"/>
  <c r="AC139" i="15"/>
  <c r="Y140" i="15"/>
  <c r="Z140" i="15"/>
  <c r="AA140" i="15"/>
  <c r="AB140" i="15"/>
  <c r="AC140" i="15"/>
  <c r="Y141" i="15"/>
  <c r="Z141" i="15"/>
  <c r="AA141" i="15"/>
  <c r="AB141" i="15"/>
  <c r="AC141" i="15"/>
  <c r="Y133" i="15"/>
  <c r="AB133" i="15"/>
  <c r="AC133" i="15"/>
  <c r="Y134" i="15"/>
  <c r="Z134" i="15"/>
  <c r="AA134" i="15"/>
  <c r="AB134" i="15"/>
  <c r="AC134" i="15"/>
  <c r="Y135" i="15"/>
  <c r="Z135" i="15"/>
  <c r="AA135" i="15"/>
  <c r="AB135" i="15"/>
  <c r="AC135" i="15"/>
  <c r="Y136" i="15"/>
  <c r="Z136" i="15"/>
  <c r="AA136" i="15"/>
  <c r="AB136" i="15"/>
  <c r="AC136" i="15"/>
  <c r="Y129" i="15"/>
  <c r="AB129" i="15"/>
  <c r="AC129" i="15"/>
  <c r="Y130" i="15"/>
  <c r="Z130" i="15"/>
  <c r="AA130" i="15"/>
  <c r="AB130" i="15"/>
  <c r="AC130" i="15"/>
  <c r="Y131" i="15"/>
  <c r="Z131" i="15"/>
  <c r="AA131" i="15"/>
  <c r="AB131" i="15"/>
  <c r="AC131" i="15"/>
  <c r="Y132" i="15"/>
  <c r="Z132" i="15"/>
  <c r="AA132" i="15"/>
  <c r="AB132" i="15"/>
  <c r="AC132" i="15"/>
  <c r="Y125" i="15"/>
  <c r="AB125" i="15"/>
  <c r="AC125" i="15"/>
  <c r="Y126" i="15"/>
  <c r="Z126" i="15"/>
  <c r="AA126" i="15"/>
  <c r="AB126" i="15"/>
  <c r="AC126" i="15"/>
  <c r="Y127" i="15"/>
  <c r="Z127" i="15"/>
  <c r="AA127" i="15"/>
  <c r="AB127" i="15"/>
  <c r="AC127" i="15"/>
  <c r="Y128" i="15"/>
  <c r="Z128" i="15"/>
  <c r="AA128" i="15"/>
  <c r="AB128" i="15"/>
  <c r="AC128" i="15"/>
  <c r="Y121" i="15"/>
  <c r="AB121" i="15"/>
  <c r="AC121" i="15"/>
  <c r="Y122" i="15"/>
  <c r="Z122" i="15"/>
  <c r="AA122" i="15"/>
  <c r="AB122" i="15"/>
  <c r="AC122" i="15"/>
  <c r="Y123" i="15"/>
  <c r="Z123" i="15"/>
  <c r="AA123" i="15"/>
  <c r="AB123" i="15"/>
  <c r="AC123" i="15"/>
  <c r="Y124" i="15"/>
  <c r="Z124" i="15"/>
  <c r="AA124" i="15"/>
  <c r="AB124" i="15"/>
  <c r="AC124" i="15"/>
  <c r="Y116" i="15" l="1"/>
  <c r="AB116" i="15"/>
  <c r="AC116" i="15"/>
  <c r="Y117" i="15"/>
  <c r="Z117" i="15"/>
  <c r="AA117" i="15"/>
  <c r="AB117" i="15"/>
  <c r="AC117" i="15"/>
  <c r="Y118" i="15"/>
  <c r="Z118" i="15"/>
  <c r="AA118" i="15"/>
  <c r="AB118" i="15"/>
  <c r="AC118" i="15"/>
  <c r="Y119" i="15"/>
  <c r="Z119" i="15"/>
  <c r="AA119" i="15"/>
  <c r="AB119" i="15"/>
  <c r="AC119" i="15"/>
  <c r="Y120" i="15"/>
  <c r="Z120" i="15"/>
  <c r="AA120" i="15"/>
  <c r="AB120" i="15"/>
  <c r="AC120" i="15"/>
  <c r="Y111" i="15"/>
  <c r="AB111" i="15"/>
  <c r="AC111" i="15"/>
  <c r="Y112" i="15"/>
  <c r="Z112" i="15"/>
  <c r="AA112" i="15"/>
  <c r="AB112" i="15"/>
  <c r="AC112" i="15"/>
  <c r="Y113" i="15"/>
  <c r="Z113" i="15"/>
  <c r="AA113" i="15"/>
  <c r="AB113" i="15"/>
  <c r="AC113" i="15"/>
  <c r="Y114" i="15"/>
  <c r="Z114" i="15"/>
  <c r="AA114" i="15"/>
  <c r="AB114" i="15"/>
  <c r="AC114" i="15"/>
  <c r="Y115" i="15"/>
  <c r="Z115" i="15"/>
  <c r="AA115" i="15"/>
  <c r="AB115" i="15"/>
  <c r="AC115" i="15"/>
  <c r="Y106" i="15"/>
  <c r="AB106" i="15"/>
  <c r="AC106" i="15"/>
  <c r="Y107" i="15"/>
  <c r="Z107" i="15"/>
  <c r="AA107" i="15"/>
  <c r="AB107" i="15"/>
  <c r="AC107" i="15"/>
  <c r="Y108" i="15"/>
  <c r="Z108" i="15"/>
  <c r="AA108" i="15"/>
  <c r="AB108" i="15"/>
  <c r="AC108" i="15"/>
  <c r="Y109" i="15"/>
  <c r="Z109" i="15"/>
  <c r="AA109" i="15"/>
  <c r="AB109" i="15"/>
  <c r="AC109" i="15"/>
  <c r="Y110" i="15"/>
  <c r="Z110" i="15"/>
  <c r="AA110" i="15"/>
  <c r="AB110" i="15"/>
  <c r="AC110" i="15"/>
  <c r="Y101" i="15"/>
  <c r="AB101" i="15"/>
  <c r="AC101" i="15"/>
  <c r="Y102" i="15"/>
  <c r="Z102" i="15"/>
  <c r="AA102" i="15"/>
  <c r="AB102" i="15"/>
  <c r="AC102" i="15"/>
  <c r="Y103" i="15"/>
  <c r="Z103" i="15"/>
  <c r="AA103" i="15"/>
  <c r="AB103" i="15"/>
  <c r="AC103" i="15"/>
  <c r="Y104" i="15"/>
  <c r="Z104" i="15"/>
  <c r="AA104" i="15"/>
  <c r="AB104" i="15"/>
  <c r="AC104" i="15"/>
  <c r="Y105" i="15"/>
  <c r="Z105" i="15"/>
  <c r="AA105" i="15"/>
  <c r="AB105" i="15"/>
  <c r="AC105" i="15"/>
  <c r="Y97" i="15"/>
  <c r="AB97" i="15"/>
  <c r="AC97" i="15"/>
  <c r="Y98" i="15"/>
  <c r="Z98" i="15"/>
  <c r="AA98" i="15"/>
  <c r="AB98" i="15"/>
  <c r="AC98" i="15"/>
  <c r="Y99" i="15"/>
  <c r="Z99" i="15"/>
  <c r="AA99" i="15"/>
  <c r="AB99" i="15"/>
  <c r="AC99" i="15"/>
  <c r="Y100" i="15"/>
  <c r="Z100" i="15"/>
  <c r="AA100" i="15"/>
  <c r="AB100" i="15"/>
  <c r="AC100" i="15"/>
  <c r="Y92" i="15"/>
  <c r="AB92" i="15"/>
  <c r="AC92" i="15"/>
  <c r="Y93" i="15"/>
  <c r="Z93" i="15"/>
  <c r="AA93" i="15"/>
  <c r="AB93" i="15"/>
  <c r="AC93" i="15"/>
  <c r="Y94" i="15"/>
  <c r="Z94" i="15"/>
  <c r="AA94" i="15"/>
  <c r="AB94" i="15"/>
  <c r="AC94" i="15"/>
  <c r="Y95" i="15"/>
  <c r="Z95" i="15"/>
  <c r="AA95" i="15"/>
  <c r="AB95" i="15"/>
  <c r="AC95" i="15"/>
  <c r="Y96" i="15"/>
  <c r="Z96" i="15"/>
  <c r="AA96" i="15"/>
  <c r="AB96" i="15"/>
  <c r="AC96" i="15"/>
  <c r="Y87" i="15" l="1"/>
  <c r="AB87" i="15"/>
  <c r="AC87" i="15"/>
  <c r="Y88" i="15"/>
  <c r="Z88" i="15"/>
  <c r="AA88" i="15"/>
  <c r="AB88" i="15"/>
  <c r="AC88" i="15"/>
  <c r="Y89" i="15"/>
  <c r="Z89" i="15"/>
  <c r="AA89" i="15"/>
  <c r="AB89" i="15"/>
  <c r="AC89" i="15"/>
  <c r="Y90" i="15"/>
  <c r="Z90" i="15"/>
  <c r="AA90" i="15"/>
  <c r="AB90" i="15"/>
  <c r="AC90" i="15"/>
  <c r="Y91" i="15"/>
  <c r="Z91" i="15"/>
  <c r="AA91" i="15"/>
  <c r="AB91" i="15"/>
  <c r="AC91" i="15"/>
  <c r="Y83" i="15"/>
  <c r="AB83" i="15"/>
  <c r="AC83" i="15"/>
  <c r="Y84" i="15"/>
  <c r="Z84" i="15"/>
  <c r="AA84" i="15"/>
  <c r="AB84" i="15"/>
  <c r="AC84" i="15"/>
  <c r="Y85" i="15"/>
  <c r="Z85" i="15"/>
  <c r="AA85" i="15"/>
  <c r="AB85" i="15"/>
  <c r="AC85" i="15"/>
  <c r="Y86" i="15"/>
  <c r="Z86" i="15"/>
  <c r="AA86" i="15"/>
  <c r="AB86" i="15"/>
  <c r="AC86" i="15"/>
  <c r="Y79" i="15"/>
  <c r="AB79" i="15"/>
  <c r="AC79" i="15"/>
  <c r="Y80" i="15"/>
  <c r="Z80" i="15"/>
  <c r="AA80" i="15"/>
  <c r="AB80" i="15"/>
  <c r="AC80" i="15"/>
  <c r="Y81" i="15"/>
  <c r="Z81" i="15"/>
  <c r="AA81" i="15"/>
  <c r="AB81" i="15"/>
  <c r="AC81" i="15"/>
  <c r="Y82" i="15"/>
  <c r="Z82" i="15"/>
  <c r="AA82" i="15"/>
  <c r="AB82" i="15"/>
  <c r="AC82" i="15"/>
  <c r="Y75" i="15"/>
  <c r="AB75" i="15"/>
  <c r="AC75" i="15"/>
  <c r="Y76" i="15"/>
  <c r="Z76" i="15"/>
  <c r="AA76" i="15"/>
  <c r="AB76" i="15"/>
  <c r="AC76" i="15"/>
  <c r="Y77" i="15"/>
  <c r="Z77" i="15"/>
  <c r="AA77" i="15"/>
  <c r="AB77" i="15"/>
  <c r="AC77" i="15"/>
  <c r="Y78" i="15"/>
  <c r="Z78" i="15"/>
  <c r="AA78" i="15"/>
  <c r="AB78" i="15"/>
  <c r="AC78" i="15"/>
  <c r="Y71" i="15"/>
  <c r="AB71" i="15"/>
  <c r="AC71" i="15"/>
  <c r="Y72" i="15"/>
  <c r="Z72" i="15"/>
  <c r="AA72" i="15"/>
  <c r="AB72" i="15"/>
  <c r="AC72" i="15"/>
  <c r="Y73" i="15"/>
  <c r="Z73" i="15"/>
  <c r="AA73" i="15"/>
  <c r="AB73" i="15"/>
  <c r="AC73" i="15"/>
  <c r="Y74" i="15"/>
  <c r="Z74" i="15"/>
  <c r="AA74" i="15"/>
  <c r="AB74" i="15"/>
  <c r="AC74" i="15"/>
  <c r="Y65" i="15"/>
  <c r="AB65" i="15"/>
  <c r="AC65" i="15"/>
  <c r="Y66" i="15"/>
  <c r="Z66" i="15"/>
  <c r="AA66" i="15"/>
  <c r="AB66" i="15"/>
  <c r="AC66" i="15"/>
  <c r="Y67" i="15"/>
  <c r="Z67" i="15"/>
  <c r="AA67" i="15"/>
  <c r="AB67" i="15"/>
  <c r="AC67" i="15"/>
  <c r="Y68" i="15"/>
  <c r="Z68" i="15"/>
  <c r="AA68" i="15"/>
  <c r="AB68" i="15"/>
  <c r="AC68" i="15"/>
  <c r="Y69" i="15"/>
  <c r="Z69" i="15"/>
  <c r="AA69" i="15"/>
  <c r="AB69" i="15"/>
  <c r="AC69" i="15"/>
  <c r="Y70" i="15"/>
  <c r="Z70" i="15"/>
  <c r="AA70" i="15"/>
  <c r="AB70" i="15"/>
  <c r="AC70" i="15"/>
  <c r="Y60" i="15"/>
  <c r="AB60" i="15"/>
  <c r="AC60" i="15"/>
  <c r="Y61" i="15"/>
  <c r="Z61" i="15"/>
  <c r="AA61" i="15"/>
  <c r="AB61" i="15"/>
  <c r="AC61" i="15"/>
  <c r="Y62" i="15"/>
  <c r="Z62" i="15"/>
  <c r="AA62" i="15"/>
  <c r="AB62" i="15"/>
  <c r="AC62" i="15"/>
  <c r="Y63" i="15"/>
  <c r="Z63" i="15"/>
  <c r="AA63" i="15"/>
  <c r="AB63" i="15"/>
  <c r="AC63" i="15"/>
  <c r="Y64" i="15"/>
  <c r="Z64" i="15"/>
  <c r="AA64" i="15"/>
  <c r="AB64" i="15"/>
  <c r="AC64" i="15"/>
  <c r="Y56" i="15"/>
  <c r="AB56" i="15"/>
  <c r="AC56" i="15"/>
  <c r="Y57" i="15"/>
  <c r="Z57" i="15"/>
  <c r="AA57" i="15"/>
  <c r="AB57" i="15"/>
  <c r="AC57" i="15"/>
  <c r="Y58" i="15"/>
  <c r="Z58" i="15"/>
  <c r="AA58" i="15"/>
  <c r="AB58" i="15"/>
  <c r="AC58" i="15"/>
  <c r="Y59" i="15"/>
  <c r="Z59" i="15"/>
  <c r="AA59" i="15"/>
  <c r="AB59" i="15"/>
  <c r="AC59" i="15"/>
  <c r="Y52" i="15"/>
  <c r="AB52" i="15"/>
  <c r="AC52" i="15"/>
  <c r="Y53" i="15"/>
  <c r="Z53" i="15"/>
  <c r="AA53" i="15"/>
  <c r="AB53" i="15"/>
  <c r="AC53" i="15"/>
  <c r="Y54" i="15"/>
  <c r="Z54" i="15"/>
  <c r="AA54" i="15"/>
  <c r="AB54" i="15"/>
  <c r="AC54" i="15"/>
  <c r="Y55" i="15"/>
  <c r="Z55" i="15"/>
  <c r="AA55" i="15"/>
  <c r="AB55" i="15"/>
  <c r="AC55" i="15"/>
  <c r="Y48" i="15"/>
  <c r="AB48" i="15"/>
  <c r="AC48" i="15"/>
  <c r="Y49" i="15"/>
  <c r="Z49" i="15"/>
  <c r="AA49" i="15"/>
  <c r="AB49" i="15"/>
  <c r="AC49" i="15"/>
  <c r="Y50" i="15"/>
  <c r="Z50" i="15"/>
  <c r="AA50" i="15"/>
  <c r="AB50" i="15"/>
  <c r="AC50" i="15"/>
  <c r="Y51" i="15"/>
  <c r="Z51" i="15"/>
  <c r="AA51" i="15"/>
  <c r="AB51" i="15"/>
  <c r="AC51" i="15"/>
  <c r="Y43" i="15" l="1"/>
  <c r="AB43" i="15"/>
  <c r="AC43" i="15"/>
  <c r="Y44" i="15"/>
  <c r="Z44" i="15"/>
  <c r="AA44" i="15"/>
  <c r="AB44" i="15"/>
  <c r="AC44" i="15"/>
  <c r="Y45" i="15"/>
  <c r="Z45" i="15"/>
  <c r="AA45" i="15"/>
  <c r="AB45" i="15"/>
  <c r="AC45" i="15"/>
  <c r="Y46" i="15"/>
  <c r="Z46" i="15"/>
  <c r="AA46" i="15"/>
  <c r="AB46" i="15"/>
  <c r="AC46" i="15"/>
  <c r="Y47" i="15"/>
  <c r="Z47" i="15"/>
  <c r="AA47" i="15"/>
  <c r="AB47" i="15"/>
  <c r="AC47" i="15"/>
  <c r="Y39" i="15"/>
  <c r="AB39" i="15"/>
  <c r="AC39" i="15"/>
  <c r="Y40" i="15"/>
  <c r="Z40" i="15"/>
  <c r="AA40" i="15"/>
  <c r="AB40" i="15"/>
  <c r="AC40" i="15"/>
  <c r="Y41" i="15"/>
  <c r="Z41" i="15"/>
  <c r="AA41" i="15"/>
  <c r="AB41" i="15"/>
  <c r="AC41" i="15"/>
  <c r="Y42" i="15"/>
  <c r="Z42" i="15"/>
  <c r="AA42" i="15"/>
  <c r="AB42" i="15"/>
  <c r="AC42" i="15"/>
  <c r="Y35" i="15"/>
  <c r="AB35" i="15"/>
  <c r="AC35" i="15"/>
  <c r="Y36" i="15"/>
  <c r="Z36" i="15"/>
  <c r="AA36" i="15"/>
  <c r="AB36" i="15"/>
  <c r="AC36" i="15"/>
  <c r="Y37" i="15"/>
  <c r="Z37" i="15"/>
  <c r="AA37" i="15"/>
  <c r="AB37" i="15"/>
  <c r="AC37" i="15"/>
  <c r="Y38" i="15"/>
  <c r="Z38" i="15"/>
  <c r="AA38" i="15"/>
  <c r="AB38" i="15"/>
  <c r="AC38" i="15"/>
  <c r="Y32" i="15"/>
  <c r="AB32" i="15"/>
  <c r="AC32" i="15"/>
  <c r="Y33" i="15"/>
  <c r="Z33" i="15"/>
  <c r="AA33" i="15"/>
  <c r="AB33" i="15"/>
  <c r="AC33" i="15"/>
  <c r="Y34" i="15"/>
  <c r="Z34" i="15"/>
  <c r="AA34" i="15"/>
  <c r="AB34" i="15"/>
  <c r="AC34" i="15"/>
  <c r="Y28" i="15"/>
  <c r="AB28" i="15"/>
  <c r="AC28" i="15"/>
  <c r="Y29" i="15"/>
  <c r="Z29" i="15"/>
  <c r="AA29" i="15"/>
  <c r="AB29" i="15"/>
  <c r="AC29" i="15"/>
  <c r="Y30" i="15"/>
  <c r="Z30" i="15"/>
  <c r="AA30" i="15"/>
  <c r="AB30" i="15"/>
  <c r="AC30" i="15"/>
  <c r="Y31" i="15"/>
  <c r="Z31" i="15"/>
  <c r="AA31" i="15"/>
  <c r="AB31" i="15"/>
  <c r="AC31" i="15"/>
  <c r="Y26" i="15"/>
  <c r="AB26" i="15"/>
  <c r="AC26" i="15"/>
  <c r="Y27" i="15"/>
  <c r="Z27" i="15"/>
  <c r="AA27" i="15"/>
  <c r="AB27" i="15"/>
  <c r="AC27" i="15"/>
  <c r="Y21" i="15" l="1"/>
  <c r="AB21" i="15"/>
  <c r="AC21" i="15"/>
  <c r="Y22" i="15"/>
  <c r="Z22" i="15"/>
  <c r="AA22" i="15"/>
  <c r="AB22" i="15"/>
  <c r="AC22" i="15"/>
  <c r="Y23" i="15"/>
  <c r="Z23" i="15"/>
  <c r="AA23" i="15"/>
  <c r="AB23" i="15"/>
  <c r="AC23" i="15"/>
  <c r="Y24" i="15"/>
  <c r="Z24" i="15"/>
  <c r="AA24" i="15"/>
  <c r="AB24" i="15"/>
  <c r="AC24" i="15"/>
  <c r="Y25" i="15"/>
  <c r="Z25" i="15"/>
  <c r="AA25" i="15"/>
  <c r="AB25" i="15"/>
  <c r="AC25" i="15"/>
  <c r="Y17" i="15"/>
  <c r="AB17" i="15"/>
  <c r="AC17" i="15"/>
  <c r="Y18" i="15"/>
  <c r="Z18" i="15"/>
  <c r="AA18" i="15"/>
  <c r="AB18" i="15"/>
  <c r="AC18" i="15"/>
  <c r="Y19" i="15"/>
  <c r="Z19" i="15"/>
  <c r="AA19" i="15"/>
  <c r="AB19" i="15"/>
  <c r="AC19" i="15"/>
  <c r="Y20" i="15"/>
  <c r="Z20" i="15"/>
  <c r="AA20" i="15"/>
  <c r="AB20" i="15"/>
  <c r="AC20" i="15"/>
  <c r="Y14" i="15"/>
  <c r="AB14" i="15"/>
  <c r="AC14" i="15"/>
  <c r="Y15" i="15"/>
  <c r="Z15" i="15"/>
  <c r="AA15" i="15"/>
  <c r="AB15" i="15"/>
  <c r="AC15" i="15"/>
  <c r="Y16" i="15"/>
  <c r="Z16" i="15"/>
  <c r="AA16" i="15"/>
  <c r="AB16" i="15"/>
  <c r="AC16" i="15"/>
  <c r="Y10" i="15"/>
  <c r="AB10" i="15"/>
  <c r="AC10" i="15"/>
  <c r="Y11" i="15"/>
  <c r="Z11" i="15"/>
  <c r="AA11" i="15"/>
  <c r="AB11" i="15"/>
  <c r="AC11" i="15"/>
  <c r="Y12" i="15"/>
  <c r="Z12" i="15"/>
  <c r="AA12" i="15"/>
  <c r="AB12" i="15"/>
  <c r="AC12" i="15"/>
  <c r="Y13" i="15"/>
  <c r="Z13" i="15"/>
  <c r="AA13" i="15"/>
  <c r="AB13" i="15"/>
  <c r="AC13" i="15"/>
  <c r="Y5" i="15"/>
  <c r="AB5" i="15"/>
  <c r="AC5" i="15"/>
  <c r="Y6" i="15"/>
  <c r="Z6" i="15"/>
  <c r="AA6" i="15"/>
  <c r="AB6" i="15"/>
  <c r="AC6" i="15"/>
  <c r="Y7" i="15"/>
  <c r="Z7" i="15"/>
  <c r="AA7" i="15"/>
  <c r="AB7" i="15"/>
  <c r="AC7" i="15"/>
  <c r="Y8" i="15"/>
  <c r="Z8" i="15"/>
  <c r="AA8" i="15"/>
  <c r="AB8" i="15"/>
  <c r="AC8" i="15"/>
  <c r="Y9" i="15"/>
  <c r="Z9" i="15"/>
  <c r="AA9" i="15"/>
  <c r="AB9" i="15"/>
  <c r="AC9" i="15"/>
  <c r="AC3" i="15"/>
  <c r="AC4" i="15"/>
  <c r="AC2" i="15"/>
  <c r="AB3" i="15"/>
  <c r="AB4" i="15"/>
  <c r="AB2" i="15"/>
  <c r="AA4" i="15"/>
  <c r="AA3" i="15"/>
  <c r="Z4" i="15"/>
  <c r="Z3" i="15"/>
  <c r="Y3" i="15"/>
  <c r="Y4" i="15"/>
  <c r="Y2" i="15"/>
  <c r="Y109" i="14" l="1"/>
  <c r="AB109" i="14"/>
  <c r="AC109" i="14"/>
  <c r="Y110" i="14"/>
  <c r="Z110" i="14"/>
  <c r="AA110" i="14"/>
  <c r="AB110" i="14"/>
  <c r="AC110" i="14"/>
  <c r="Y111" i="14"/>
  <c r="Z111" i="14"/>
  <c r="AA111" i="14"/>
  <c r="AB111" i="14"/>
  <c r="AC111" i="14"/>
  <c r="Y106" i="14"/>
  <c r="AB106" i="14"/>
  <c r="AC106" i="14"/>
  <c r="Y107" i="14"/>
  <c r="Z107" i="14"/>
  <c r="AA107" i="14"/>
  <c r="AB107" i="14"/>
  <c r="AC107" i="14"/>
  <c r="Y108" i="14"/>
  <c r="Z108" i="14"/>
  <c r="AA108" i="14"/>
  <c r="AB108" i="14"/>
  <c r="AC108" i="14"/>
  <c r="Y103" i="14"/>
  <c r="AB103" i="14"/>
  <c r="AC103" i="14"/>
  <c r="Y104" i="14"/>
  <c r="Z104" i="14"/>
  <c r="AA104" i="14"/>
  <c r="AB104" i="14"/>
  <c r="AC104" i="14"/>
  <c r="Y105" i="14"/>
  <c r="Z105" i="14"/>
  <c r="AA105" i="14"/>
  <c r="AB105" i="14"/>
  <c r="AC105" i="14"/>
  <c r="Y100" i="14"/>
  <c r="AB100" i="14"/>
  <c r="AC100" i="14"/>
  <c r="Y101" i="14"/>
  <c r="Z101" i="14"/>
  <c r="AA101" i="14"/>
  <c r="AB101" i="14"/>
  <c r="AC101" i="14"/>
  <c r="Y102" i="14"/>
  <c r="Z102" i="14"/>
  <c r="AA102" i="14"/>
  <c r="AB102" i="14"/>
  <c r="AC102" i="14"/>
  <c r="Y97" i="14"/>
  <c r="AB97" i="14"/>
  <c r="AC97" i="14"/>
  <c r="Y98" i="14"/>
  <c r="Z98" i="14"/>
  <c r="AA98" i="14"/>
  <c r="AB98" i="14"/>
  <c r="AC98" i="14"/>
  <c r="Y99" i="14"/>
  <c r="Z99" i="14"/>
  <c r="AA99" i="14"/>
  <c r="AB99" i="14"/>
  <c r="AC99" i="14"/>
  <c r="Y94" i="14"/>
  <c r="AB94" i="14"/>
  <c r="AC94" i="14"/>
  <c r="Y95" i="14"/>
  <c r="Z95" i="14"/>
  <c r="AA95" i="14"/>
  <c r="AB95" i="14"/>
  <c r="AC95" i="14"/>
  <c r="Y96" i="14"/>
  <c r="Z96" i="14"/>
  <c r="AA96" i="14"/>
  <c r="AB96" i="14"/>
  <c r="AC96" i="14"/>
  <c r="Y91" i="14"/>
  <c r="AB91" i="14"/>
  <c r="AC91" i="14"/>
  <c r="Y92" i="14"/>
  <c r="Z92" i="14"/>
  <c r="AA92" i="14"/>
  <c r="AB92" i="14"/>
  <c r="AC92" i="14"/>
  <c r="Y93" i="14"/>
  <c r="Z93" i="14"/>
  <c r="AA93" i="14"/>
  <c r="AB93" i="14"/>
  <c r="AC93" i="14"/>
  <c r="Y88" i="14"/>
  <c r="AB88" i="14"/>
  <c r="AC88" i="14"/>
  <c r="Y89" i="14"/>
  <c r="Z89" i="14"/>
  <c r="AA89" i="14"/>
  <c r="AB89" i="14"/>
  <c r="AC89" i="14"/>
  <c r="Y90" i="14"/>
  <c r="Z90" i="14"/>
  <c r="AA90" i="14"/>
  <c r="AB90" i="14"/>
  <c r="AC90" i="14"/>
  <c r="Y85" i="14"/>
  <c r="AB85" i="14"/>
  <c r="AC85" i="14"/>
  <c r="Y86" i="14"/>
  <c r="Z86" i="14"/>
  <c r="AA86" i="14"/>
  <c r="AB86" i="14"/>
  <c r="AC86" i="14"/>
  <c r="Y87" i="14"/>
  <c r="Z87" i="14"/>
  <c r="AA87" i="14"/>
  <c r="AB87" i="14"/>
  <c r="AC87" i="14"/>
  <c r="Y82" i="14"/>
  <c r="AB82" i="14"/>
  <c r="AC82" i="14"/>
  <c r="Y83" i="14"/>
  <c r="Z83" i="14"/>
  <c r="AA83" i="14"/>
  <c r="AB83" i="14"/>
  <c r="AC83" i="14"/>
  <c r="Y84" i="14"/>
  <c r="Z84" i="14"/>
  <c r="AA84" i="14"/>
  <c r="AB84" i="14"/>
  <c r="AC84" i="14"/>
  <c r="Y79" i="14"/>
  <c r="AB79" i="14"/>
  <c r="AC79" i="14"/>
  <c r="Y80" i="14"/>
  <c r="Z80" i="14"/>
  <c r="AA80" i="14"/>
  <c r="AB80" i="14"/>
  <c r="AC80" i="14"/>
  <c r="Y81" i="14"/>
  <c r="Z81" i="14"/>
  <c r="AA81" i="14"/>
  <c r="AB81" i="14"/>
  <c r="AC81" i="14"/>
  <c r="Y76" i="14" l="1"/>
  <c r="AB76" i="14"/>
  <c r="AC76" i="14"/>
  <c r="Y77" i="14"/>
  <c r="Z77" i="14"/>
  <c r="AA77" i="14"/>
  <c r="AB77" i="14"/>
  <c r="AC77" i="14"/>
  <c r="Y78" i="14"/>
  <c r="Z78" i="14"/>
  <c r="AA78" i="14"/>
  <c r="AB78" i="14"/>
  <c r="AC78" i="14"/>
  <c r="Y72" i="14"/>
  <c r="AB72" i="14"/>
  <c r="AC72" i="14"/>
  <c r="Y73" i="14"/>
  <c r="Z73" i="14"/>
  <c r="AA73" i="14"/>
  <c r="AB73" i="14"/>
  <c r="AC73" i="14"/>
  <c r="Y74" i="14"/>
  <c r="Z74" i="14"/>
  <c r="AA74" i="14"/>
  <c r="AB74" i="14"/>
  <c r="AC74" i="14"/>
  <c r="Y75" i="14"/>
  <c r="Z75" i="14"/>
  <c r="AA75" i="14"/>
  <c r="AB75" i="14"/>
  <c r="AC75" i="14"/>
  <c r="Y69" i="14"/>
  <c r="AB69" i="14"/>
  <c r="AC69" i="14"/>
  <c r="Y70" i="14"/>
  <c r="Z70" i="14"/>
  <c r="AA70" i="14"/>
  <c r="AB70" i="14"/>
  <c r="AC70" i="14"/>
  <c r="Y71" i="14"/>
  <c r="Z71" i="14"/>
  <c r="AA71" i="14"/>
  <c r="AB71" i="14"/>
  <c r="AC71" i="14"/>
  <c r="Y66" i="14"/>
  <c r="AB66" i="14"/>
  <c r="AC66" i="14"/>
  <c r="Y67" i="14"/>
  <c r="Z67" i="14"/>
  <c r="AA67" i="14"/>
  <c r="AB67" i="14"/>
  <c r="AC67" i="14"/>
  <c r="Y68" i="14"/>
  <c r="Z68" i="14"/>
  <c r="AA68" i="14"/>
  <c r="AB68" i="14"/>
  <c r="AC68" i="14"/>
  <c r="Y63" i="14"/>
  <c r="AB63" i="14"/>
  <c r="AC63" i="14"/>
  <c r="Y64" i="14"/>
  <c r="Z64" i="14"/>
  <c r="AA64" i="14"/>
  <c r="AB64" i="14"/>
  <c r="AC64" i="14"/>
  <c r="Y65" i="14"/>
  <c r="Z65" i="14"/>
  <c r="AA65" i="14"/>
  <c r="AB65" i="14"/>
  <c r="AC65" i="14"/>
  <c r="Y60" i="14" l="1"/>
  <c r="AB60" i="14"/>
  <c r="AC60" i="14"/>
  <c r="Y61" i="14"/>
  <c r="Z61" i="14"/>
  <c r="AA61" i="14"/>
  <c r="AB61" i="14"/>
  <c r="AC61" i="14"/>
  <c r="Y62" i="14"/>
  <c r="Z62" i="14"/>
  <c r="AA62" i="14"/>
  <c r="AB62" i="14"/>
  <c r="AC62" i="14"/>
  <c r="Y57" i="14"/>
  <c r="AB57" i="14"/>
  <c r="AC57" i="14"/>
  <c r="Y58" i="14"/>
  <c r="Z58" i="14"/>
  <c r="AA58" i="14"/>
  <c r="AB58" i="14"/>
  <c r="AC58" i="14"/>
  <c r="Y59" i="14"/>
  <c r="Z59" i="14"/>
  <c r="AA59" i="14"/>
  <c r="AB59" i="14"/>
  <c r="AC59" i="14"/>
  <c r="Y52" i="14"/>
  <c r="AB52" i="14"/>
  <c r="AC52" i="14"/>
  <c r="Y53" i="14"/>
  <c r="Z53" i="14"/>
  <c r="AA53" i="14"/>
  <c r="AB53" i="14"/>
  <c r="AC53" i="14"/>
  <c r="Y54" i="14"/>
  <c r="Z54" i="14"/>
  <c r="AA54" i="14"/>
  <c r="AB54" i="14"/>
  <c r="AC54" i="14"/>
  <c r="Y55" i="14"/>
  <c r="Z55" i="14"/>
  <c r="AA55" i="14"/>
  <c r="AB55" i="14"/>
  <c r="AC55" i="14"/>
  <c r="Y56" i="14"/>
  <c r="Z56" i="14"/>
  <c r="AA56" i="14"/>
  <c r="AB56" i="14"/>
  <c r="AC56" i="14"/>
  <c r="Y49" i="14"/>
  <c r="AB49" i="14"/>
  <c r="AC49" i="14"/>
  <c r="Y50" i="14"/>
  <c r="Z50" i="14"/>
  <c r="AA50" i="14"/>
  <c r="AB50" i="14"/>
  <c r="AC50" i="14"/>
  <c r="Y51" i="14"/>
  <c r="Z51" i="14"/>
  <c r="AA51" i="14"/>
  <c r="AB51" i="14"/>
  <c r="AC51" i="14"/>
  <c r="Y46" i="14"/>
  <c r="AB46" i="14"/>
  <c r="AC46" i="14"/>
  <c r="Y47" i="14"/>
  <c r="Z47" i="14"/>
  <c r="AA47" i="14"/>
  <c r="AB47" i="14"/>
  <c r="AC47" i="14"/>
  <c r="Y48" i="14"/>
  <c r="Z48" i="14"/>
  <c r="AA48" i="14"/>
  <c r="AB48" i="14"/>
  <c r="AC48" i="14"/>
  <c r="Y43" i="14"/>
  <c r="AB43" i="14"/>
  <c r="AC43" i="14"/>
  <c r="Y44" i="14"/>
  <c r="Z44" i="14"/>
  <c r="AA44" i="14"/>
  <c r="AB44" i="14"/>
  <c r="AC44" i="14"/>
  <c r="Y45" i="14"/>
  <c r="Z45" i="14"/>
  <c r="AA45" i="14"/>
  <c r="AB45" i="14"/>
  <c r="AC45" i="14"/>
  <c r="Y40" i="14"/>
  <c r="AB40" i="14"/>
  <c r="AC40" i="14"/>
  <c r="Y41" i="14"/>
  <c r="Z41" i="14"/>
  <c r="AA41" i="14"/>
  <c r="AB41" i="14"/>
  <c r="AC41" i="14"/>
  <c r="Y42" i="14"/>
  <c r="Z42" i="14"/>
  <c r="AA42" i="14"/>
  <c r="AB42" i="14"/>
  <c r="AC42" i="14"/>
  <c r="Y36" i="14"/>
  <c r="AB36" i="14"/>
  <c r="AC36" i="14"/>
  <c r="Y37" i="14"/>
  <c r="Z37" i="14"/>
  <c r="AA37" i="14"/>
  <c r="AB37" i="14"/>
  <c r="AC37" i="14"/>
  <c r="Y38" i="14"/>
  <c r="Z38" i="14"/>
  <c r="AA38" i="14"/>
  <c r="AB38" i="14"/>
  <c r="AC38" i="14"/>
  <c r="Y39" i="14"/>
  <c r="Z39" i="14"/>
  <c r="AA39" i="14"/>
  <c r="AB39" i="14"/>
  <c r="AC39" i="14"/>
  <c r="Y32" i="14" l="1"/>
  <c r="AB32" i="14"/>
  <c r="AC32" i="14"/>
  <c r="Y33" i="14"/>
  <c r="Z33" i="14"/>
  <c r="AA33" i="14"/>
  <c r="AB33" i="14"/>
  <c r="AC33" i="14"/>
  <c r="Y34" i="14"/>
  <c r="Z34" i="14"/>
  <c r="AA34" i="14"/>
  <c r="AB34" i="14"/>
  <c r="AC34" i="14"/>
  <c r="Y35" i="14"/>
  <c r="Z35" i="14"/>
  <c r="AA35" i="14"/>
  <c r="AB35" i="14"/>
  <c r="AC35" i="14"/>
  <c r="Y29" i="14"/>
  <c r="AB29" i="14"/>
  <c r="AC29" i="14"/>
  <c r="Y30" i="14"/>
  <c r="Z30" i="14"/>
  <c r="AA30" i="14"/>
  <c r="AB30" i="14"/>
  <c r="AC30" i="14"/>
  <c r="Y31" i="14"/>
  <c r="Z31" i="14"/>
  <c r="AA31" i="14"/>
  <c r="AB31" i="14"/>
  <c r="AC31" i="14"/>
  <c r="Y26" i="14"/>
  <c r="AB26" i="14"/>
  <c r="AC26" i="14"/>
  <c r="Y27" i="14"/>
  <c r="Z27" i="14"/>
  <c r="AA27" i="14"/>
  <c r="AB27" i="14"/>
  <c r="AC27" i="14"/>
  <c r="Y28" i="14"/>
  <c r="Z28" i="14"/>
  <c r="AA28" i="14"/>
  <c r="AB28" i="14"/>
  <c r="AC28" i="14"/>
  <c r="Y23" i="14"/>
  <c r="AB23" i="14"/>
  <c r="AC23" i="14"/>
  <c r="Y24" i="14"/>
  <c r="Z24" i="14"/>
  <c r="AA24" i="14"/>
  <c r="AB24" i="14"/>
  <c r="AC24" i="14"/>
  <c r="Y25" i="14"/>
  <c r="Z25" i="14"/>
  <c r="AA25" i="14"/>
  <c r="AB25" i="14"/>
  <c r="AC25" i="14"/>
  <c r="Y20" i="14" l="1"/>
  <c r="AB20" i="14"/>
  <c r="AC20" i="14"/>
  <c r="Y21" i="14"/>
  <c r="Z21" i="14"/>
  <c r="AA21" i="14"/>
  <c r="AB21" i="14"/>
  <c r="AC21" i="14"/>
  <c r="Y22" i="14"/>
  <c r="Z22" i="14"/>
  <c r="AA22" i="14"/>
  <c r="AB22" i="14"/>
  <c r="AC22" i="14"/>
  <c r="Y17" i="14"/>
  <c r="AB17" i="14"/>
  <c r="AC17" i="14"/>
  <c r="Y18" i="14"/>
  <c r="Z18" i="14"/>
  <c r="AA18" i="14"/>
  <c r="AB18" i="14"/>
  <c r="AC18" i="14"/>
  <c r="Y19" i="14"/>
  <c r="Z19" i="14"/>
  <c r="AA19" i="14"/>
  <c r="AB19" i="14"/>
  <c r="AC19" i="14"/>
  <c r="Y11" i="14"/>
  <c r="AB11" i="14"/>
  <c r="AC11" i="14"/>
  <c r="Y12" i="14"/>
  <c r="Z12" i="14"/>
  <c r="AA12" i="14"/>
  <c r="AB12" i="14"/>
  <c r="AC12" i="14"/>
  <c r="Y13" i="14"/>
  <c r="Z13" i="14"/>
  <c r="AA13" i="14"/>
  <c r="AB13" i="14"/>
  <c r="AC13" i="14"/>
  <c r="Y14" i="14"/>
  <c r="Z14" i="14"/>
  <c r="AA14" i="14"/>
  <c r="AB14" i="14"/>
  <c r="AC14" i="14"/>
  <c r="Y15" i="14"/>
  <c r="Z15" i="14"/>
  <c r="AA15" i="14"/>
  <c r="AB15" i="14"/>
  <c r="AC15" i="14"/>
  <c r="Y16" i="14"/>
  <c r="Z16" i="14"/>
  <c r="AA16" i="14"/>
  <c r="AB16" i="14"/>
  <c r="AC16" i="14"/>
  <c r="Y8" i="14"/>
  <c r="AB8" i="14"/>
  <c r="AC8" i="14"/>
  <c r="Y9" i="14"/>
  <c r="Z9" i="14"/>
  <c r="AA9" i="14"/>
  <c r="AB9" i="14"/>
  <c r="AC9" i="14"/>
  <c r="Y10" i="14"/>
  <c r="Z10" i="14"/>
  <c r="AA10" i="14"/>
  <c r="AB10" i="14"/>
  <c r="AC10" i="14"/>
  <c r="Y5" i="14"/>
  <c r="AB5" i="14"/>
  <c r="AC5" i="14"/>
  <c r="Y6" i="14"/>
  <c r="Z6" i="14"/>
  <c r="AA6" i="14"/>
  <c r="AB6" i="14"/>
  <c r="AC6" i="14"/>
  <c r="Y7" i="14"/>
  <c r="Z7" i="14"/>
  <c r="AA7" i="14"/>
  <c r="AB7" i="14"/>
  <c r="AC7" i="14"/>
  <c r="AC3" i="14"/>
  <c r="AC4" i="14"/>
  <c r="AC2" i="14"/>
  <c r="AB3" i="14"/>
  <c r="AB4" i="14"/>
  <c r="AB2" i="14"/>
  <c r="AA4" i="14"/>
  <c r="AA3" i="14"/>
  <c r="Z4" i="14"/>
  <c r="Y3" i="14"/>
  <c r="Y4" i="14"/>
  <c r="Z3" i="14"/>
  <c r="Y2" i="14"/>
  <c r="Y99" i="13" l="1"/>
  <c r="AB99" i="13"/>
  <c r="AC99" i="13"/>
  <c r="Y100" i="13"/>
  <c r="Z100" i="13"/>
  <c r="AA100" i="13"/>
  <c r="AB100" i="13"/>
  <c r="AC100" i="13"/>
  <c r="Y101" i="13"/>
  <c r="Z101" i="13"/>
  <c r="AA101" i="13"/>
  <c r="AB101" i="13"/>
  <c r="AC101" i="13"/>
  <c r="Y96" i="13"/>
  <c r="AB96" i="13"/>
  <c r="AC96" i="13"/>
  <c r="Y97" i="13"/>
  <c r="Z97" i="13"/>
  <c r="AA97" i="13"/>
  <c r="AB97" i="13"/>
  <c r="AC97" i="13"/>
  <c r="Y98" i="13"/>
  <c r="Z98" i="13"/>
  <c r="AA98" i="13"/>
  <c r="AB98" i="13"/>
  <c r="AC98" i="13"/>
  <c r="Y93" i="13"/>
  <c r="AB93" i="13"/>
  <c r="AC93" i="13"/>
  <c r="Y94" i="13"/>
  <c r="Z94" i="13"/>
  <c r="AA94" i="13"/>
  <c r="AB94" i="13"/>
  <c r="AC94" i="13"/>
  <c r="Y95" i="13"/>
  <c r="Z95" i="13"/>
  <c r="AA95" i="13"/>
  <c r="AB95" i="13"/>
  <c r="AC95" i="13"/>
  <c r="Y90" i="13"/>
  <c r="AB90" i="13"/>
  <c r="AC90" i="13"/>
  <c r="Y91" i="13"/>
  <c r="Z91" i="13"/>
  <c r="AA91" i="13"/>
  <c r="AB91" i="13"/>
  <c r="AC91" i="13"/>
  <c r="Y92" i="13"/>
  <c r="Z92" i="13"/>
  <c r="AA92" i="13"/>
  <c r="AB92" i="13"/>
  <c r="AC92" i="13"/>
  <c r="Y87" i="13"/>
  <c r="AB87" i="13"/>
  <c r="AC87" i="13"/>
  <c r="Y88" i="13"/>
  <c r="Z88" i="13"/>
  <c r="AA88" i="13"/>
  <c r="AB88" i="13"/>
  <c r="AC88" i="13"/>
  <c r="Y89" i="13"/>
  <c r="Z89" i="13"/>
  <c r="AA89" i="13"/>
  <c r="AB89" i="13"/>
  <c r="AC89" i="13"/>
  <c r="Y84" i="13" l="1"/>
  <c r="AB84" i="13"/>
  <c r="AC84" i="13"/>
  <c r="Y85" i="13"/>
  <c r="Z85" i="13"/>
  <c r="AA85" i="13"/>
  <c r="AB85" i="13"/>
  <c r="AC85" i="13"/>
  <c r="Y86" i="13"/>
  <c r="Z86" i="13"/>
  <c r="AA86" i="13"/>
  <c r="AB86" i="13"/>
  <c r="AC86" i="13"/>
  <c r="Y82" i="13" l="1"/>
  <c r="AB82" i="13"/>
  <c r="AC82" i="13"/>
  <c r="Y83" i="13"/>
  <c r="Z83" i="13"/>
  <c r="AA83" i="13"/>
  <c r="AB83" i="13"/>
  <c r="AC83" i="13"/>
  <c r="Y80" i="13"/>
  <c r="AB80" i="13"/>
  <c r="AC80" i="13"/>
  <c r="Y81" i="13"/>
  <c r="Z81" i="13"/>
  <c r="AA81" i="13"/>
  <c r="AB81" i="13"/>
  <c r="AC81" i="13"/>
  <c r="Y77" i="13"/>
  <c r="AB77" i="13"/>
  <c r="AC77" i="13"/>
  <c r="Y78" i="13"/>
  <c r="Z78" i="13"/>
  <c r="AA78" i="13"/>
  <c r="AB78" i="13"/>
  <c r="AC78" i="13"/>
  <c r="Y79" i="13"/>
  <c r="Z79" i="13"/>
  <c r="AA79" i="13"/>
  <c r="AB79" i="13"/>
  <c r="AC79" i="13"/>
  <c r="Y75" i="13"/>
  <c r="AB75" i="13"/>
  <c r="AC75" i="13"/>
  <c r="Y76" i="13"/>
  <c r="Z76" i="13"/>
  <c r="AA76" i="13"/>
  <c r="AB76" i="13"/>
  <c r="AC76" i="13"/>
  <c r="Y71" i="13"/>
  <c r="AB71" i="13"/>
  <c r="AC71" i="13"/>
  <c r="Y72" i="13"/>
  <c r="Z72" i="13"/>
  <c r="AA72" i="13"/>
  <c r="AB72" i="13"/>
  <c r="AC72" i="13"/>
  <c r="Y73" i="13"/>
  <c r="Z73" i="13"/>
  <c r="AA73" i="13"/>
  <c r="AB73" i="13"/>
  <c r="AC73" i="13"/>
  <c r="Y74" i="13"/>
  <c r="Z74" i="13"/>
  <c r="AA74" i="13"/>
  <c r="AB74" i="13"/>
  <c r="AC74" i="13"/>
  <c r="Y68" i="13"/>
  <c r="AB68" i="13"/>
  <c r="AC68" i="13"/>
  <c r="Y69" i="13"/>
  <c r="Z69" i="13"/>
  <c r="AA69" i="13"/>
  <c r="AB69" i="13"/>
  <c r="AC69" i="13"/>
  <c r="Y70" i="13"/>
  <c r="Z70" i="13"/>
  <c r="AA70" i="13"/>
  <c r="AB70" i="13"/>
  <c r="AC70" i="13"/>
  <c r="Y64" i="13"/>
  <c r="AB64" i="13"/>
  <c r="AC64" i="13"/>
  <c r="Y65" i="13"/>
  <c r="Z65" i="13"/>
  <c r="AA65" i="13"/>
  <c r="AB65" i="13"/>
  <c r="AC65" i="13"/>
  <c r="Y66" i="13"/>
  <c r="Z66" i="13"/>
  <c r="AA66" i="13"/>
  <c r="AB66" i="13"/>
  <c r="AC66" i="13"/>
  <c r="Y67" i="13"/>
  <c r="Z67" i="13"/>
  <c r="AA67" i="13"/>
  <c r="AB67" i="13"/>
  <c r="AC67" i="13"/>
  <c r="Y61" i="13"/>
  <c r="AB61" i="13"/>
  <c r="AC61" i="13"/>
  <c r="Y62" i="13"/>
  <c r="Z62" i="13"/>
  <c r="AA62" i="13"/>
  <c r="AB62" i="13"/>
  <c r="AC62" i="13"/>
  <c r="Y63" i="13"/>
  <c r="Z63" i="13"/>
  <c r="AA63" i="13"/>
  <c r="AB63" i="13"/>
  <c r="AC63" i="13"/>
  <c r="Y58" i="13" l="1"/>
  <c r="AB58" i="13"/>
  <c r="AC58" i="13"/>
  <c r="Y59" i="13"/>
  <c r="Z59" i="13"/>
  <c r="AA59" i="13"/>
  <c r="AB59" i="13"/>
  <c r="AC59" i="13"/>
  <c r="Y60" i="13"/>
  <c r="Z60" i="13"/>
  <c r="AA60" i="13"/>
  <c r="AB60" i="13"/>
  <c r="AC60" i="13"/>
  <c r="Y55" i="13"/>
  <c r="AB55" i="13"/>
  <c r="AC55" i="13"/>
  <c r="Y56" i="13"/>
  <c r="Z56" i="13"/>
  <c r="AA56" i="13"/>
  <c r="AB56" i="13"/>
  <c r="AC56" i="13"/>
  <c r="Y57" i="13"/>
  <c r="Z57" i="13"/>
  <c r="AA57" i="13"/>
  <c r="AB57" i="13"/>
  <c r="AC57" i="13"/>
  <c r="Y53" i="13"/>
  <c r="AB53" i="13"/>
  <c r="AC53" i="13"/>
  <c r="Y54" i="13"/>
  <c r="Z54" i="13"/>
  <c r="AA54" i="13"/>
  <c r="AB54" i="13"/>
  <c r="AC54" i="13"/>
  <c r="Y51" i="13"/>
  <c r="AB51" i="13"/>
  <c r="AC51" i="13"/>
  <c r="Y52" i="13"/>
  <c r="Z52" i="13"/>
  <c r="AA52" i="13"/>
  <c r="AB52" i="13"/>
  <c r="AC52" i="13"/>
  <c r="Y49" i="13"/>
  <c r="AB49" i="13"/>
  <c r="AC49" i="13"/>
  <c r="Y50" i="13"/>
  <c r="Z50" i="13"/>
  <c r="AA50" i="13"/>
  <c r="AB50" i="13"/>
  <c r="AC50" i="13"/>
  <c r="Y46" i="13"/>
  <c r="AB46" i="13"/>
  <c r="AC46" i="13"/>
  <c r="Y47" i="13"/>
  <c r="Z47" i="13"/>
  <c r="AA47" i="13"/>
  <c r="AB47" i="13"/>
  <c r="AC47" i="13"/>
  <c r="Y48" i="13"/>
  <c r="Z48" i="13"/>
  <c r="AA48" i="13"/>
  <c r="AB48" i="13"/>
  <c r="AC48" i="13"/>
  <c r="Y24" i="13" l="1"/>
  <c r="AB24" i="13"/>
  <c r="AC24" i="13"/>
  <c r="Y25" i="13"/>
  <c r="Z25" i="13"/>
  <c r="AA25" i="13"/>
  <c r="AB25" i="13"/>
  <c r="AC25" i="13"/>
  <c r="Y19" i="13"/>
  <c r="AB19" i="13"/>
  <c r="AC19" i="13"/>
  <c r="Y20" i="13"/>
  <c r="Z20" i="13"/>
  <c r="AA20" i="13"/>
  <c r="AB20" i="13"/>
  <c r="AC20" i="13"/>
  <c r="Y44" i="13"/>
  <c r="AB44" i="13"/>
  <c r="AC44" i="13"/>
  <c r="Y45" i="13"/>
  <c r="Z45" i="13"/>
  <c r="AA45" i="13"/>
  <c r="AB45" i="13"/>
  <c r="AC45" i="13"/>
  <c r="Y41" i="13" l="1"/>
  <c r="AB41" i="13"/>
  <c r="AC41" i="13"/>
  <c r="Y42" i="13"/>
  <c r="Z42" i="13"/>
  <c r="AA42" i="13"/>
  <c r="AB42" i="13"/>
  <c r="AC42" i="13"/>
  <c r="Y43" i="13"/>
  <c r="Z43" i="13"/>
  <c r="AA43" i="13"/>
  <c r="AB43" i="13"/>
  <c r="AC43" i="13"/>
  <c r="Y38" i="13" l="1"/>
  <c r="AB38" i="13"/>
  <c r="AC38" i="13"/>
  <c r="Y39" i="13"/>
  <c r="Z39" i="13"/>
  <c r="AA39" i="13"/>
  <c r="AB39" i="13"/>
  <c r="AC39" i="13"/>
  <c r="Y40" i="13"/>
  <c r="Z40" i="13"/>
  <c r="AA40" i="13"/>
  <c r="AB40" i="13"/>
  <c r="AC40" i="13"/>
  <c r="Y34" i="13"/>
  <c r="AB34" i="13"/>
  <c r="AC34" i="13"/>
  <c r="Y35" i="13"/>
  <c r="Z35" i="13"/>
  <c r="AA35" i="13"/>
  <c r="AB35" i="13"/>
  <c r="AC35" i="13"/>
  <c r="Y36" i="13"/>
  <c r="Z36" i="13"/>
  <c r="AA36" i="13"/>
  <c r="AB36" i="13"/>
  <c r="AC36" i="13"/>
  <c r="Y37" i="13"/>
  <c r="Z37" i="13"/>
  <c r="AA37" i="13"/>
  <c r="AB37" i="13"/>
  <c r="AC37" i="13"/>
  <c r="Y31" i="13"/>
  <c r="AB31" i="13"/>
  <c r="AC31" i="13"/>
  <c r="Y32" i="13"/>
  <c r="Z32" i="13"/>
  <c r="AA32" i="13"/>
  <c r="AB32" i="13"/>
  <c r="AC32" i="13"/>
  <c r="Y33" i="13"/>
  <c r="Z33" i="13"/>
  <c r="AA33" i="13"/>
  <c r="AB33" i="13"/>
  <c r="AC33" i="13"/>
  <c r="Y28" i="13" l="1"/>
  <c r="AB28" i="13"/>
  <c r="AC28" i="13"/>
  <c r="Y29" i="13"/>
  <c r="Z29" i="13"/>
  <c r="AA29" i="13"/>
  <c r="AB29" i="13"/>
  <c r="AC29" i="13"/>
  <c r="Y30" i="13"/>
  <c r="Z30" i="13"/>
  <c r="AA30" i="13"/>
  <c r="AB30" i="13"/>
  <c r="AC30" i="13"/>
  <c r="Y26" i="13"/>
  <c r="AB26" i="13"/>
  <c r="AC26" i="13"/>
  <c r="Y27" i="13"/>
  <c r="Z27" i="13"/>
  <c r="AA27" i="13"/>
  <c r="AB27" i="13"/>
  <c r="AC27" i="13"/>
  <c r="Y21" i="13" l="1"/>
  <c r="AB21" i="13"/>
  <c r="AC21" i="13"/>
  <c r="Y22" i="13"/>
  <c r="Z22" i="13"/>
  <c r="AA22" i="13"/>
  <c r="AB22" i="13"/>
  <c r="AC22" i="13"/>
  <c r="Y23" i="13"/>
  <c r="Z23" i="13"/>
  <c r="AA23" i="13"/>
  <c r="AB23" i="13"/>
  <c r="AC23" i="13"/>
  <c r="Y13" i="13"/>
  <c r="AB13" i="13"/>
  <c r="AC13" i="13"/>
  <c r="Y14" i="13"/>
  <c r="Z14" i="13"/>
  <c r="AA14" i="13"/>
  <c r="AB14" i="13"/>
  <c r="AC14" i="13"/>
  <c r="Y15" i="13"/>
  <c r="Z15" i="13"/>
  <c r="AA15" i="13"/>
  <c r="AB15" i="13"/>
  <c r="AC15" i="13"/>
  <c r="Y16" i="13"/>
  <c r="Z16" i="13"/>
  <c r="AA16" i="13"/>
  <c r="AB16" i="13"/>
  <c r="AC16" i="13"/>
  <c r="Y17" i="13"/>
  <c r="Z17" i="13"/>
  <c r="AA17" i="13"/>
  <c r="AB17" i="13"/>
  <c r="AC17" i="13"/>
  <c r="Y18" i="13"/>
  <c r="Z18" i="13"/>
  <c r="AA18" i="13"/>
  <c r="AB18" i="13"/>
  <c r="AC18" i="13"/>
  <c r="Y10" i="13"/>
  <c r="AB10" i="13"/>
  <c r="AC10" i="13"/>
  <c r="Y11" i="13"/>
  <c r="Z11" i="13"/>
  <c r="AA11" i="13"/>
  <c r="AB11" i="13"/>
  <c r="AC11" i="13"/>
  <c r="Y12" i="13"/>
  <c r="Z12" i="13"/>
  <c r="AA12" i="13"/>
  <c r="AB12" i="13"/>
  <c r="AC12" i="13"/>
  <c r="Y5" i="13"/>
  <c r="AB5" i="13"/>
  <c r="AC5" i="13"/>
  <c r="Y6" i="13"/>
  <c r="Z6" i="13"/>
  <c r="AA6" i="13"/>
  <c r="AB6" i="13"/>
  <c r="AC6" i="13"/>
  <c r="Y7" i="13"/>
  <c r="Z7" i="13"/>
  <c r="AA7" i="13"/>
  <c r="AB7" i="13"/>
  <c r="AC7" i="13"/>
  <c r="Y8" i="13"/>
  <c r="Z8" i="13"/>
  <c r="AA8" i="13"/>
  <c r="AB8" i="13"/>
  <c r="AC8" i="13"/>
  <c r="Y9" i="13"/>
  <c r="Z9" i="13"/>
  <c r="AA9" i="13"/>
  <c r="AB9" i="13"/>
  <c r="AC9" i="13"/>
  <c r="AB3" i="13"/>
  <c r="AC3" i="13"/>
  <c r="AB4" i="13"/>
  <c r="AC4" i="13"/>
  <c r="Z4" i="13"/>
  <c r="AA4" i="13"/>
  <c r="AC2" i="13"/>
  <c r="AB2" i="13"/>
  <c r="AA3" i="13"/>
  <c r="Z3" i="13"/>
  <c r="Y3" i="13"/>
  <c r="Y4" i="13"/>
  <c r="Y2" i="13"/>
  <c r="Y136" i="9" l="1"/>
  <c r="AB136" i="9"/>
  <c r="AC136" i="9"/>
  <c r="Y137" i="9"/>
  <c r="Z137" i="9"/>
  <c r="AA137" i="9"/>
  <c r="AB137" i="9"/>
  <c r="AC137" i="9"/>
  <c r="Y138" i="9"/>
  <c r="Z138" i="9"/>
  <c r="AA138" i="9"/>
  <c r="AB138" i="9"/>
  <c r="AC138" i="9"/>
  <c r="Y139" i="9"/>
  <c r="Z139" i="9"/>
  <c r="AA139" i="9"/>
  <c r="AB139" i="9"/>
  <c r="AC139" i="9"/>
  <c r="Y131" i="9"/>
  <c r="AB131" i="9"/>
  <c r="AC131" i="9"/>
  <c r="Y132" i="9"/>
  <c r="Z132" i="9"/>
  <c r="AA132" i="9"/>
  <c r="AB132" i="9"/>
  <c r="AC132" i="9"/>
  <c r="Y133" i="9"/>
  <c r="Z133" i="9"/>
  <c r="AA133" i="9"/>
  <c r="AB133" i="9"/>
  <c r="AC133" i="9"/>
  <c r="Y134" i="9"/>
  <c r="Z134" i="9"/>
  <c r="AA134" i="9"/>
  <c r="AB134" i="9"/>
  <c r="AC134" i="9"/>
  <c r="Y135" i="9"/>
  <c r="Z135" i="9"/>
  <c r="AA135" i="9"/>
  <c r="AB135" i="9"/>
  <c r="AC135" i="9"/>
  <c r="Y126" i="9"/>
  <c r="AB126" i="9"/>
  <c r="AC126" i="9"/>
  <c r="Y127" i="9"/>
  <c r="Z127" i="9"/>
  <c r="AA127" i="9"/>
  <c r="AB127" i="9"/>
  <c r="AC127" i="9"/>
  <c r="Y128" i="9"/>
  <c r="Z128" i="9"/>
  <c r="AA128" i="9"/>
  <c r="AB128" i="9"/>
  <c r="AC128" i="9"/>
  <c r="Y129" i="9"/>
  <c r="Z129" i="9"/>
  <c r="AA129" i="9"/>
  <c r="AB129" i="9"/>
  <c r="AC129" i="9"/>
  <c r="Y130" i="9"/>
  <c r="Z130" i="9"/>
  <c r="AA130" i="9"/>
  <c r="AB130" i="9"/>
  <c r="AC130" i="9"/>
  <c r="Y122" i="9"/>
  <c r="AB122" i="9"/>
  <c r="AC122" i="9"/>
  <c r="Y123" i="9"/>
  <c r="Z123" i="9"/>
  <c r="AA123" i="9"/>
  <c r="AB123" i="9"/>
  <c r="AC123" i="9"/>
  <c r="Y124" i="9"/>
  <c r="Z124" i="9"/>
  <c r="AA124" i="9"/>
  <c r="AB124" i="9"/>
  <c r="AC124" i="9"/>
  <c r="Y125" i="9"/>
  <c r="Z125" i="9"/>
  <c r="AA125" i="9"/>
  <c r="AB125" i="9"/>
  <c r="AC125" i="9"/>
  <c r="Y118" i="9"/>
  <c r="AB118" i="9"/>
  <c r="AC118" i="9"/>
  <c r="Y119" i="9"/>
  <c r="Z119" i="9"/>
  <c r="AA119" i="9"/>
  <c r="AB119" i="9"/>
  <c r="AC119" i="9"/>
  <c r="Y120" i="9"/>
  <c r="Z120" i="9"/>
  <c r="AA120" i="9"/>
  <c r="AB120" i="9"/>
  <c r="AC120" i="9"/>
  <c r="Y121" i="9"/>
  <c r="Z121" i="9"/>
  <c r="AA121" i="9"/>
  <c r="AB121" i="9"/>
  <c r="AC121" i="9"/>
  <c r="Y114" i="9"/>
  <c r="AB114" i="9"/>
  <c r="AC114" i="9"/>
  <c r="Y115" i="9"/>
  <c r="Z115" i="9"/>
  <c r="AA115" i="9"/>
  <c r="AB115" i="9"/>
  <c r="AC115" i="9"/>
  <c r="Y116" i="9"/>
  <c r="Z116" i="9"/>
  <c r="AA116" i="9"/>
  <c r="AB116" i="9"/>
  <c r="AC116" i="9"/>
  <c r="Y117" i="9"/>
  <c r="Z117" i="9"/>
  <c r="AA117" i="9"/>
  <c r="AB117" i="9"/>
  <c r="AC117" i="9"/>
  <c r="Y109" i="9" l="1"/>
  <c r="AB109" i="9"/>
  <c r="AC109" i="9"/>
  <c r="Y110" i="9"/>
  <c r="Z110" i="9"/>
  <c r="AA110" i="9"/>
  <c r="AB110" i="9"/>
  <c r="AC110" i="9"/>
  <c r="Y111" i="9"/>
  <c r="Z111" i="9"/>
  <c r="AA111" i="9"/>
  <c r="AB111" i="9"/>
  <c r="AC111" i="9"/>
  <c r="Y112" i="9"/>
  <c r="Z112" i="9"/>
  <c r="AA112" i="9"/>
  <c r="AB112" i="9"/>
  <c r="AC112" i="9"/>
  <c r="Y113" i="9"/>
  <c r="Z113" i="9"/>
  <c r="AA113" i="9"/>
  <c r="AB113" i="9"/>
  <c r="AC113" i="9"/>
  <c r="Y104" i="9"/>
  <c r="AB104" i="9"/>
  <c r="AC104" i="9"/>
  <c r="Y105" i="9"/>
  <c r="Z105" i="9"/>
  <c r="AA105" i="9"/>
  <c r="AB105" i="9"/>
  <c r="AC105" i="9"/>
  <c r="Y106" i="9"/>
  <c r="Z106" i="9"/>
  <c r="AA106" i="9"/>
  <c r="AB106" i="9"/>
  <c r="AC106" i="9"/>
  <c r="Y107" i="9"/>
  <c r="Z107" i="9"/>
  <c r="AA107" i="9"/>
  <c r="AB107" i="9"/>
  <c r="AC107" i="9"/>
  <c r="Y108" i="9"/>
  <c r="Z108" i="9"/>
  <c r="AA108" i="9"/>
  <c r="AB108" i="9"/>
  <c r="AC108" i="9"/>
  <c r="Y100" i="9"/>
  <c r="AB100" i="9"/>
  <c r="AC100" i="9"/>
  <c r="Y101" i="9"/>
  <c r="Z101" i="9"/>
  <c r="AA101" i="9"/>
  <c r="AB101" i="9"/>
  <c r="AC101" i="9"/>
  <c r="Y102" i="9"/>
  <c r="Z102" i="9"/>
  <c r="AA102" i="9"/>
  <c r="AB102" i="9"/>
  <c r="AC102" i="9"/>
  <c r="Y103" i="9"/>
  <c r="Z103" i="9"/>
  <c r="AA103" i="9"/>
  <c r="AB103" i="9"/>
  <c r="AC103" i="9"/>
  <c r="Y95" i="9"/>
  <c r="AB95" i="9"/>
  <c r="AC95" i="9"/>
  <c r="Y96" i="9"/>
  <c r="Z96" i="9"/>
  <c r="AA96" i="9"/>
  <c r="AB96" i="9"/>
  <c r="AC96" i="9"/>
  <c r="Y97" i="9"/>
  <c r="Z97" i="9"/>
  <c r="AA97" i="9"/>
  <c r="AB97" i="9"/>
  <c r="AC97" i="9"/>
  <c r="Y98" i="9"/>
  <c r="Z98" i="9"/>
  <c r="AA98" i="9"/>
  <c r="AB98" i="9"/>
  <c r="AC98" i="9"/>
  <c r="Y99" i="9"/>
  <c r="Z99" i="9"/>
  <c r="AA99" i="9"/>
  <c r="AB99" i="9"/>
  <c r="AC99" i="9"/>
  <c r="Y90" i="9"/>
  <c r="AB90" i="9"/>
  <c r="AC90" i="9"/>
  <c r="Y91" i="9"/>
  <c r="Z91" i="9"/>
  <c r="AA91" i="9"/>
  <c r="AB91" i="9"/>
  <c r="AC91" i="9"/>
  <c r="Y92" i="9"/>
  <c r="Z92" i="9"/>
  <c r="AA92" i="9"/>
  <c r="AB92" i="9"/>
  <c r="AC92" i="9"/>
  <c r="Y93" i="9"/>
  <c r="Z93" i="9"/>
  <c r="AA93" i="9"/>
  <c r="AB93" i="9"/>
  <c r="AC93" i="9"/>
  <c r="Y94" i="9"/>
  <c r="Z94" i="9"/>
  <c r="AA94" i="9"/>
  <c r="AB94" i="9"/>
  <c r="AC94" i="9"/>
  <c r="Y85" i="9"/>
  <c r="AB85" i="9"/>
  <c r="AC85" i="9"/>
  <c r="Y86" i="9"/>
  <c r="Z86" i="9"/>
  <c r="AA86" i="9"/>
  <c r="AB86" i="9"/>
  <c r="AC86" i="9"/>
  <c r="Y87" i="9"/>
  <c r="Z87" i="9"/>
  <c r="AA87" i="9"/>
  <c r="AB87" i="9"/>
  <c r="AC87" i="9"/>
  <c r="Y88" i="9"/>
  <c r="Z88" i="9"/>
  <c r="AA88" i="9"/>
  <c r="AB88" i="9"/>
  <c r="AC88" i="9"/>
  <c r="Y89" i="9"/>
  <c r="Z89" i="9"/>
  <c r="AA89" i="9"/>
  <c r="AB89" i="9"/>
  <c r="AC89" i="9"/>
  <c r="Y81" i="9" l="1"/>
  <c r="AB81" i="9"/>
  <c r="AC81" i="9"/>
  <c r="Y82" i="9"/>
  <c r="Z82" i="9"/>
  <c r="AA82" i="9"/>
  <c r="AB82" i="9"/>
  <c r="AC82" i="9"/>
  <c r="Y83" i="9"/>
  <c r="Z83" i="9"/>
  <c r="AA83" i="9"/>
  <c r="AB83" i="9"/>
  <c r="AC83" i="9"/>
  <c r="Y84" i="9"/>
  <c r="Z84" i="9"/>
  <c r="AA84" i="9"/>
  <c r="AB84" i="9"/>
  <c r="AC84" i="9"/>
  <c r="Y78" i="9"/>
  <c r="AB78" i="9"/>
  <c r="AC78" i="9"/>
  <c r="Y79" i="9"/>
  <c r="Z79" i="9"/>
  <c r="AA79" i="9"/>
  <c r="AB79" i="9"/>
  <c r="AC79" i="9"/>
  <c r="Y80" i="9"/>
  <c r="Z80" i="9"/>
  <c r="AA80" i="9"/>
  <c r="AB80" i="9"/>
  <c r="AC80" i="9"/>
  <c r="Y75" i="9"/>
  <c r="AB75" i="9"/>
  <c r="AC75" i="9"/>
  <c r="Y76" i="9"/>
  <c r="Z76" i="9"/>
  <c r="AA76" i="9"/>
  <c r="AB76" i="9"/>
  <c r="AC76" i="9"/>
  <c r="Y77" i="9"/>
  <c r="Z77" i="9"/>
  <c r="AA77" i="9"/>
  <c r="AB77" i="9"/>
  <c r="AC77" i="9"/>
  <c r="Y71" i="9" l="1"/>
  <c r="AB71" i="9"/>
  <c r="AC71" i="9"/>
  <c r="Y72" i="9"/>
  <c r="Z72" i="9"/>
  <c r="AA72" i="9"/>
  <c r="AB72" i="9"/>
  <c r="AC72" i="9"/>
  <c r="Y73" i="9"/>
  <c r="Z73" i="9"/>
  <c r="AA73" i="9"/>
  <c r="AB73" i="9"/>
  <c r="AC73" i="9"/>
  <c r="Y74" i="9"/>
  <c r="Z74" i="9"/>
  <c r="AA74" i="9"/>
  <c r="AB74" i="9"/>
  <c r="AC74" i="9"/>
  <c r="Y68" i="9" l="1"/>
  <c r="AB68" i="9"/>
  <c r="AC68" i="9"/>
  <c r="Y69" i="9"/>
  <c r="Z69" i="9"/>
  <c r="AA69" i="9"/>
  <c r="AB69" i="9"/>
  <c r="AC69" i="9"/>
  <c r="Y70" i="9"/>
  <c r="Z70" i="9"/>
  <c r="AA70" i="9"/>
  <c r="AB70" i="9"/>
  <c r="AC70" i="9"/>
  <c r="Y63" i="9"/>
  <c r="AB63" i="9"/>
  <c r="AC63" i="9"/>
  <c r="Y64" i="9"/>
  <c r="Z64" i="9"/>
  <c r="AA64" i="9"/>
  <c r="AB64" i="9"/>
  <c r="AC64" i="9"/>
  <c r="Y65" i="9"/>
  <c r="Z65" i="9"/>
  <c r="AA65" i="9"/>
  <c r="AB65" i="9"/>
  <c r="AC65" i="9"/>
  <c r="Y66" i="9"/>
  <c r="Z66" i="9"/>
  <c r="AA66" i="9"/>
  <c r="AB66" i="9"/>
  <c r="AC66" i="9"/>
  <c r="Y67" i="9"/>
  <c r="Z67" i="9"/>
  <c r="AA67" i="9"/>
  <c r="AB67" i="9"/>
  <c r="AC67" i="9"/>
  <c r="Y58" i="9"/>
  <c r="AB58" i="9"/>
  <c r="AC58" i="9"/>
  <c r="Y59" i="9"/>
  <c r="Z59" i="9"/>
  <c r="AA59" i="9"/>
  <c r="AB59" i="9"/>
  <c r="AC59" i="9"/>
  <c r="Y60" i="9"/>
  <c r="Z60" i="9"/>
  <c r="AA60" i="9"/>
  <c r="AB60" i="9"/>
  <c r="AC60" i="9"/>
  <c r="Y61" i="9"/>
  <c r="Z61" i="9"/>
  <c r="AA61" i="9"/>
  <c r="AB61" i="9"/>
  <c r="AC61" i="9"/>
  <c r="Y62" i="9"/>
  <c r="Z62" i="9"/>
  <c r="AA62" i="9"/>
  <c r="AB62" i="9"/>
  <c r="AC62" i="9"/>
  <c r="Y54" i="9" l="1"/>
  <c r="AB54" i="9"/>
  <c r="AC54" i="9"/>
  <c r="Y55" i="9"/>
  <c r="Z55" i="9"/>
  <c r="AA55" i="9"/>
  <c r="AB55" i="9"/>
  <c r="AC55" i="9"/>
  <c r="Y56" i="9"/>
  <c r="Z56" i="9"/>
  <c r="AA56" i="9"/>
  <c r="AB56" i="9"/>
  <c r="AC56" i="9"/>
  <c r="Y57" i="9"/>
  <c r="Z57" i="9"/>
  <c r="AA57" i="9"/>
  <c r="AB57" i="9"/>
  <c r="AC57" i="9"/>
  <c r="Y51" i="9"/>
  <c r="AB51" i="9"/>
  <c r="AC51" i="9"/>
  <c r="Y52" i="9"/>
  <c r="Z52" i="9"/>
  <c r="AA52" i="9"/>
  <c r="AB52" i="9"/>
  <c r="AC52" i="9"/>
  <c r="Y53" i="9"/>
  <c r="Z53" i="9"/>
  <c r="AA53" i="9"/>
  <c r="AB53" i="9"/>
  <c r="AC53" i="9"/>
  <c r="Y47" i="9"/>
  <c r="AB47" i="9"/>
  <c r="AC47" i="9"/>
  <c r="Y48" i="9"/>
  <c r="Z48" i="9"/>
  <c r="AA48" i="9"/>
  <c r="AB48" i="9"/>
  <c r="AC48" i="9"/>
  <c r="Y49" i="9"/>
  <c r="Z49" i="9"/>
  <c r="AA49" i="9"/>
  <c r="AB49" i="9"/>
  <c r="AC49" i="9"/>
  <c r="Y50" i="9"/>
  <c r="Z50" i="9"/>
  <c r="AA50" i="9"/>
  <c r="AB50" i="9"/>
  <c r="AC50" i="9"/>
  <c r="Y42" i="9"/>
  <c r="AB42" i="9"/>
  <c r="AC42" i="9"/>
  <c r="Y43" i="9"/>
  <c r="Z43" i="9"/>
  <c r="AA43" i="9"/>
  <c r="AB43" i="9"/>
  <c r="AC43" i="9"/>
  <c r="Y44" i="9"/>
  <c r="Z44" i="9"/>
  <c r="AA44" i="9"/>
  <c r="AB44" i="9"/>
  <c r="AC44" i="9"/>
  <c r="Y45" i="9"/>
  <c r="Z45" i="9"/>
  <c r="AA45" i="9"/>
  <c r="AB45" i="9"/>
  <c r="AC45" i="9"/>
  <c r="Y46" i="9"/>
  <c r="Z46" i="9"/>
  <c r="AA46" i="9"/>
  <c r="AB46" i="9"/>
  <c r="AC46" i="9"/>
  <c r="Y38" i="9"/>
  <c r="AB38" i="9"/>
  <c r="AC38" i="9"/>
  <c r="Y39" i="9"/>
  <c r="Z39" i="9"/>
  <c r="AA39" i="9"/>
  <c r="AB39" i="9"/>
  <c r="AC39" i="9"/>
  <c r="Y40" i="9"/>
  <c r="Z40" i="9"/>
  <c r="AA40" i="9"/>
  <c r="AB40" i="9"/>
  <c r="AC40" i="9"/>
  <c r="Y41" i="9"/>
  <c r="Z41" i="9"/>
  <c r="AA41" i="9"/>
  <c r="AB41" i="9"/>
  <c r="AC41" i="9"/>
  <c r="Y34" i="9"/>
  <c r="AB34" i="9"/>
  <c r="AC34" i="9"/>
  <c r="Y35" i="9"/>
  <c r="Z35" i="9"/>
  <c r="AA35" i="9"/>
  <c r="AB35" i="9"/>
  <c r="AC35" i="9"/>
  <c r="Y36" i="9"/>
  <c r="Z36" i="9"/>
  <c r="AA36" i="9"/>
  <c r="AB36" i="9"/>
  <c r="AC36" i="9"/>
  <c r="Y37" i="9"/>
  <c r="Z37" i="9"/>
  <c r="AA37" i="9"/>
  <c r="AB37" i="9"/>
  <c r="AC37" i="9"/>
  <c r="Y31" i="9"/>
  <c r="AB31" i="9"/>
  <c r="AC31" i="9"/>
  <c r="Y32" i="9"/>
  <c r="Z32" i="9"/>
  <c r="AA32" i="9"/>
  <c r="AB32" i="9"/>
  <c r="AC32" i="9"/>
  <c r="Y33" i="9"/>
  <c r="Z33" i="9"/>
  <c r="AA33" i="9"/>
  <c r="AB33" i="9"/>
  <c r="AC33" i="9"/>
  <c r="Y29" i="9" l="1"/>
  <c r="AB29" i="9"/>
  <c r="AC29" i="9"/>
  <c r="Y30" i="9"/>
  <c r="Z30" i="9"/>
  <c r="AA30" i="9"/>
  <c r="AB30" i="9"/>
  <c r="AC30" i="9"/>
  <c r="Y27" i="9"/>
  <c r="AB27" i="9"/>
  <c r="AC27" i="9"/>
  <c r="Y28" i="9"/>
  <c r="Z28" i="9"/>
  <c r="AA28" i="9"/>
  <c r="AB28" i="9"/>
  <c r="AC28" i="9"/>
  <c r="Y22" i="9"/>
  <c r="AB22" i="9"/>
  <c r="AC22" i="9"/>
  <c r="Y23" i="9"/>
  <c r="Z23" i="9"/>
  <c r="AA23" i="9"/>
  <c r="AB23" i="9"/>
  <c r="AC23" i="9"/>
  <c r="Y24" i="9"/>
  <c r="Z24" i="9"/>
  <c r="AA24" i="9"/>
  <c r="AB24" i="9"/>
  <c r="AC24" i="9"/>
  <c r="Y25" i="9"/>
  <c r="Z25" i="9"/>
  <c r="AA25" i="9"/>
  <c r="AB25" i="9"/>
  <c r="AC25" i="9"/>
  <c r="Y26" i="9"/>
  <c r="Z26" i="9"/>
  <c r="AA26" i="9"/>
  <c r="AB26" i="9"/>
  <c r="AC26" i="9"/>
  <c r="Y19" i="9"/>
  <c r="AB19" i="9"/>
  <c r="AC19" i="9"/>
  <c r="Y20" i="9"/>
  <c r="Z20" i="9"/>
  <c r="AA20" i="9"/>
  <c r="AB20" i="9"/>
  <c r="AC20" i="9"/>
  <c r="Y21" i="9"/>
  <c r="Z21" i="9"/>
  <c r="AA21" i="9"/>
  <c r="AB21" i="9"/>
  <c r="AC21" i="9"/>
  <c r="Y15" i="9"/>
  <c r="AB15" i="9"/>
  <c r="AC15" i="9"/>
  <c r="Y16" i="9"/>
  <c r="Z16" i="9"/>
  <c r="AA16" i="9"/>
  <c r="AB16" i="9"/>
  <c r="AC16" i="9"/>
  <c r="Y17" i="9"/>
  <c r="Z17" i="9"/>
  <c r="AA17" i="9"/>
  <c r="AB17" i="9"/>
  <c r="AC17" i="9"/>
  <c r="Y18" i="9"/>
  <c r="Z18" i="9"/>
  <c r="AA18" i="9"/>
  <c r="AB18" i="9"/>
  <c r="AC18" i="9"/>
  <c r="Y11" i="9"/>
  <c r="AB11" i="9"/>
  <c r="AC11" i="9"/>
  <c r="Y12" i="9"/>
  <c r="Z12" i="9"/>
  <c r="AA12" i="9"/>
  <c r="AB12" i="9"/>
  <c r="AC12" i="9"/>
  <c r="Y13" i="9"/>
  <c r="Z13" i="9"/>
  <c r="AA13" i="9"/>
  <c r="AB13" i="9"/>
  <c r="AC13" i="9"/>
  <c r="Y14" i="9"/>
  <c r="Z14" i="9"/>
  <c r="AA14" i="9"/>
  <c r="AB14" i="9"/>
  <c r="AC14" i="9"/>
  <c r="Y5" i="9"/>
  <c r="Y6" i="9"/>
  <c r="Y7" i="9"/>
  <c r="Y8" i="9"/>
  <c r="Y9" i="9"/>
  <c r="Y10" i="9"/>
  <c r="AB5" i="9"/>
  <c r="AC5" i="9"/>
  <c r="Z6" i="9"/>
  <c r="AA6" i="9"/>
  <c r="AB6" i="9"/>
  <c r="AC6" i="9"/>
  <c r="Z7" i="9"/>
  <c r="AA7" i="9"/>
  <c r="AB7" i="9"/>
  <c r="AC7" i="9"/>
  <c r="Z8" i="9"/>
  <c r="AA8" i="9"/>
  <c r="AB8" i="9"/>
  <c r="AC8" i="9"/>
  <c r="Z9" i="9"/>
  <c r="AA9" i="9"/>
  <c r="AB9" i="9"/>
  <c r="AC9" i="9"/>
  <c r="Z10" i="9"/>
  <c r="AA10" i="9"/>
  <c r="AB10" i="9"/>
  <c r="AC10" i="9"/>
  <c r="AA4" i="9" l="1"/>
  <c r="AA3" i="9"/>
  <c r="Z4" i="9"/>
  <c r="Z3" i="9"/>
  <c r="Y3" i="9"/>
  <c r="Y4" i="9"/>
  <c r="AB3" i="9"/>
  <c r="AC3" i="9"/>
  <c r="AB4" i="9"/>
  <c r="AC4" i="9"/>
  <c r="AC2" i="9"/>
  <c r="AB2" i="9"/>
  <c r="Y2" i="9"/>
  <c r="Y3" i="4" l="1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60" i="4"/>
  <c r="Y61" i="4"/>
  <c r="Y62" i="4"/>
  <c r="Y63" i="4"/>
  <c r="Y64" i="4"/>
  <c r="Y65" i="4"/>
  <c r="Y66" i="4"/>
  <c r="Y67" i="4"/>
  <c r="Y68" i="4"/>
  <c r="Y69" i="4"/>
  <c r="Y70" i="4"/>
  <c r="Y71" i="4"/>
  <c r="Y72" i="4"/>
  <c r="Y73" i="4"/>
  <c r="Y74" i="4"/>
  <c r="Y75" i="4"/>
  <c r="Y76" i="4"/>
  <c r="Y77" i="4"/>
  <c r="Y78" i="4"/>
  <c r="Y79" i="4"/>
  <c r="Y80" i="4"/>
  <c r="Y81" i="4"/>
  <c r="Y82" i="4"/>
  <c r="Y83" i="4"/>
  <c r="Y84" i="4"/>
  <c r="Y85" i="4"/>
  <c r="Y86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1" i="4"/>
  <c r="Y112" i="4"/>
  <c r="Y113" i="4"/>
  <c r="Y114" i="4"/>
  <c r="Y115" i="4"/>
  <c r="Y116" i="4"/>
  <c r="Y117" i="4"/>
  <c r="Y118" i="4"/>
  <c r="Y119" i="4"/>
  <c r="Y120" i="4"/>
  <c r="Y121" i="4"/>
  <c r="Y122" i="4"/>
  <c r="Y123" i="4"/>
  <c r="Y124" i="4"/>
  <c r="Y125" i="4"/>
  <c r="Y126" i="4"/>
  <c r="Y127" i="4"/>
  <c r="Y128" i="4"/>
  <c r="Y129" i="4"/>
  <c r="Y130" i="4"/>
  <c r="Y131" i="4"/>
  <c r="Y132" i="4"/>
  <c r="Y133" i="4"/>
  <c r="Y134" i="4"/>
  <c r="Y135" i="4"/>
  <c r="Y136" i="4"/>
  <c r="Y137" i="4"/>
  <c r="Y138" i="4"/>
  <c r="Y139" i="4"/>
  <c r="Y140" i="4"/>
  <c r="Y141" i="4"/>
  <c r="Y142" i="4"/>
  <c r="Y143" i="4"/>
  <c r="Y144" i="4"/>
  <c r="Y145" i="4"/>
  <c r="Y2" i="4"/>
  <c r="Y171" i="8" l="1"/>
  <c r="AB171" i="8"/>
  <c r="AC171" i="8"/>
  <c r="Y172" i="8"/>
  <c r="Z172" i="8"/>
  <c r="AA172" i="8"/>
  <c r="AB172" i="8"/>
  <c r="AC172" i="8"/>
  <c r="Y173" i="8"/>
  <c r="Z173" i="8"/>
  <c r="AA173" i="8"/>
  <c r="AB173" i="8"/>
  <c r="AC173" i="8"/>
  <c r="Y174" i="8"/>
  <c r="Z174" i="8"/>
  <c r="AA174" i="8"/>
  <c r="AB174" i="8"/>
  <c r="AC174" i="8"/>
  <c r="Y175" i="8"/>
  <c r="Z175" i="8"/>
  <c r="AA175" i="8"/>
  <c r="AB175" i="8"/>
  <c r="AC175" i="8"/>
  <c r="Y166" i="8"/>
  <c r="AB166" i="8"/>
  <c r="AC166" i="8"/>
  <c r="Y167" i="8"/>
  <c r="Z167" i="8"/>
  <c r="AA167" i="8"/>
  <c r="AB167" i="8"/>
  <c r="AC167" i="8"/>
  <c r="Y168" i="8"/>
  <c r="Z168" i="8"/>
  <c r="AA168" i="8"/>
  <c r="AB168" i="8"/>
  <c r="AC168" i="8"/>
  <c r="Y169" i="8"/>
  <c r="Z169" i="8"/>
  <c r="AA169" i="8"/>
  <c r="AB169" i="8"/>
  <c r="AC169" i="8"/>
  <c r="Y170" i="8"/>
  <c r="Z170" i="8"/>
  <c r="AA170" i="8"/>
  <c r="AB170" i="8"/>
  <c r="AC170" i="8"/>
  <c r="Y161" i="8"/>
  <c r="AB161" i="8"/>
  <c r="AC161" i="8"/>
  <c r="Y162" i="8"/>
  <c r="Z162" i="8"/>
  <c r="AA162" i="8"/>
  <c r="AB162" i="8"/>
  <c r="AC162" i="8"/>
  <c r="Y163" i="8"/>
  <c r="Z163" i="8"/>
  <c r="AA163" i="8"/>
  <c r="AB163" i="8"/>
  <c r="AC163" i="8"/>
  <c r="Y164" i="8"/>
  <c r="Z164" i="8"/>
  <c r="AA164" i="8"/>
  <c r="AB164" i="8"/>
  <c r="AC164" i="8"/>
  <c r="Y165" i="8"/>
  <c r="Z165" i="8"/>
  <c r="AA165" i="8"/>
  <c r="AB165" i="8"/>
  <c r="AC165" i="8"/>
  <c r="Y156" i="8"/>
  <c r="AB156" i="8"/>
  <c r="AC156" i="8"/>
  <c r="Y157" i="8"/>
  <c r="Z157" i="8"/>
  <c r="AA157" i="8"/>
  <c r="AB157" i="8"/>
  <c r="AC157" i="8"/>
  <c r="Y158" i="8"/>
  <c r="Z158" i="8"/>
  <c r="AA158" i="8"/>
  <c r="AB158" i="8"/>
  <c r="AC158" i="8"/>
  <c r="Y159" i="8"/>
  <c r="Z159" i="8"/>
  <c r="AA159" i="8"/>
  <c r="AB159" i="8"/>
  <c r="AC159" i="8"/>
  <c r="Y160" i="8"/>
  <c r="Z160" i="8"/>
  <c r="AA160" i="8"/>
  <c r="AB160" i="8"/>
  <c r="AC160" i="8"/>
  <c r="Y151" i="8"/>
  <c r="AB151" i="8"/>
  <c r="AC151" i="8"/>
  <c r="Y152" i="8"/>
  <c r="Z152" i="8"/>
  <c r="AA152" i="8"/>
  <c r="AB152" i="8"/>
  <c r="AC152" i="8"/>
  <c r="Y153" i="8"/>
  <c r="Z153" i="8"/>
  <c r="AA153" i="8"/>
  <c r="AB153" i="8"/>
  <c r="AC153" i="8"/>
  <c r="Y154" i="8"/>
  <c r="Z154" i="8"/>
  <c r="AA154" i="8"/>
  <c r="AB154" i="8"/>
  <c r="AC154" i="8"/>
  <c r="Y155" i="8"/>
  <c r="Z155" i="8"/>
  <c r="AA155" i="8"/>
  <c r="AB155" i="8"/>
  <c r="AC155" i="8"/>
  <c r="Y146" i="8"/>
  <c r="AB146" i="8"/>
  <c r="AC146" i="8"/>
  <c r="Y147" i="8"/>
  <c r="Z147" i="8"/>
  <c r="AA147" i="8"/>
  <c r="AB147" i="8"/>
  <c r="AC147" i="8"/>
  <c r="Y148" i="8"/>
  <c r="Z148" i="8"/>
  <c r="AA148" i="8"/>
  <c r="AB148" i="8"/>
  <c r="AC148" i="8"/>
  <c r="Y149" i="8"/>
  <c r="Z149" i="8"/>
  <c r="AA149" i="8"/>
  <c r="AB149" i="8"/>
  <c r="AC149" i="8"/>
  <c r="Y150" i="8"/>
  <c r="Z150" i="8"/>
  <c r="AA150" i="8"/>
  <c r="AB150" i="8"/>
  <c r="AC150" i="8"/>
  <c r="Y139" i="8" l="1"/>
  <c r="AB139" i="8"/>
  <c r="AC139" i="8"/>
  <c r="Y140" i="8"/>
  <c r="Z140" i="8"/>
  <c r="AA140" i="8"/>
  <c r="AB140" i="8"/>
  <c r="AC140" i="8"/>
  <c r="Y141" i="8"/>
  <c r="Z141" i="8"/>
  <c r="AA141" i="8"/>
  <c r="AB141" i="8"/>
  <c r="AC141" i="8"/>
  <c r="Y142" i="8"/>
  <c r="Z142" i="8"/>
  <c r="AA142" i="8"/>
  <c r="AB142" i="8"/>
  <c r="AC142" i="8"/>
  <c r="Y143" i="8"/>
  <c r="Z143" i="8"/>
  <c r="AA143" i="8"/>
  <c r="AB143" i="8"/>
  <c r="AC143" i="8"/>
  <c r="Y144" i="8"/>
  <c r="Z144" i="8"/>
  <c r="AA144" i="8"/>
  <c r="AB144" i="8"/>
  <c r="AC144" i="8"/>
  <c r="Y145" i="8"/>
  <c r="Z145" i="8"/>
  <c r="AA145" i="8"/>
  <c r="AB145" i="8"/>
  <c r="AC145" i="8"/>
  <c r="Y134" i="8"/>
  <c r="AB134" i="8"/>
  <c r="AC134" i="8"/>
  <c r="Y135" i="8"/>
  <c r="Z135" i="8"/>
  <c r="AA135" i="8"/>
  <c r="AB135" i="8"/>
  <c r="AC135" i="8"/>
  <c r="Y136" i="8"/>
  <c r="Z136" i="8"/>
  <c r="AA136" i="8"/>
  <c r="AB136" i="8"/>
  <c r="AC136" i="8"/>
  <c r="Y137" i="8"/>
  <c r="Z137" i="8"/>
  <c r="AA137" i="8"/>
  <c r="AB137" i="8"/>
  <c r="AC137" i="8"/>
  <c r="Y138" i="8"/>
  <c r="Z138" i="8"/>
  <c r="AA138" i="8"/>
  <c r="AB138" i="8"/>
  <c r="AC138" i="8"/>
  <c r="Y129" i="8"/>
  <c r="AB129" i="8"/>
  <c r="AC129" i="8"/>
  <c r="Y130" i="8"/>
  <c r="Z130" i="8"/>
  <c r="AA130" i="8"/>
  <c r="AB130" i="8"/>
  <c r="AC130" i="8"/>
  <c r="Y131" i="8"/>
  <c r="Z131" i="8"/>
  <c r="AA131" i="8"/>
  <c r="AB131" i="8"/>
  <c r="AC131" i="8"/>
  <c r="Y132" i="8"/>
  <c r="Z132" i="8"/>
  <c r="AA132" i="8"/>
  <c r="AB132" i="8"/>
  <c r="AC132" i="8"/>
  <c r="Y133" i="8"/>
  <c r="Z133" i="8"/>
  <c r="AA133" i="8"/>
  <c r="AB133" i="8"/>
  <c r="AC133" i="8"/>
  <c r="Y124" i="8"/>
  <c r="AB124" i="8"/>
  <c r="AC124" i="8"/>
  <c r="Y125" i="8"/>
  <c r="Z125" i="8"/>
  <c r="AA125" i="8"/>
  <c r="AB125" i="8"/>
  <c r="AC125" i="8"/>
  <c r="Y126" i="8"/>
  <c r="Z126" i="8"/>
  <c r="AA126" i="8"/>
  <c r="AB126" i="8"/>
  <c r="AC126" i="8"/>
  <c r="Y127" i="8"/>
  <c r="Z127" i="8"/>
  <c r="AA127" i="8"/>
  <c r="AB127" i="8"/>
  <c r="AC127" i="8"/>
  <c r="Y128" i="8"/>
  <c r="Z128" i="8"/>
  <c r="AA128" i="8"/>
  <c r="AB128" i="8"/>
  <c r="AC128" i="8"/>
  <c r="Y118" i="8"/>
  <c r="AB118" i="8"/>
  <c r="AC118" i="8"/>
  <c r="Y119" i="8"/>
  <c r="Z119" i="8"/>
  <c r="AA119" i="8"/>
  <c r="AB119" i="8"/>
  <c r="AC119" i="8"/>
  <c r="Y120" i="8"/>
  <c r="Z120" i="8"/>
  <c r="AA120" i="8"/>
  <c r="AB120" i="8"/>
  <c r="AC120" i="8"/>
  <c r="Y121" i="8"/>
  <c r="Z121" i="8"/>
  <c r="AA121" i="8"/>
  <c r="AB121" i="8"/>
  <c r="AC121" i="8"/>
  <c r="Y122" i="8"/>
  <c r="Z122" i="8"/>
  <c r="AA122" i="8"/>
  <c r="AB122" i="8"/>
  <c r="AC122" i="8"/>
  <c r="Y123" i="8"/>
  <c r="Z123" i="8"/>
  <c r="AA123" i="8"/>
  <c r="AB123" i="8"/>
  <c r="AC123" i="8"/>
  <c r="Y113" i="8"/>
  <c r="AB113" i="8"/>
  <c r="AC113" i="8"/>
  <c r="Y114" i="8"/>
  <c r="Z114" i="8"/>
  <c r="AA114" i="8"/>
  <c r="AB114" i="8"/>
  <c r="AC114" i="8"/>
  <c r="Y115" i="8"/>
  <c r="Z115" i="8"/>
  <c r="AA115" i="8"/>
  <c r="AB115" i="8"/>
  <c r="AC115" i="8"/>
  <c r="Y116" i="8"/>
  <c r="Z116" i="8"/>
  <c r="AA116" i="8"/>
  <c r="AB116" i="8"/>
  <c r="AC116" i="8"/>
  <c r="Y117" i="8"/>
  <c r="Z117" i="8"/>
  <c r="AA117" i="8"/>
  <c r="AB117" i="8"/>
  <c r="AC117" i="8"/>
  <c r="Y109" i="8" l="1"/>
  <c r="AB109" i="8"/>
  <c r="AC109" i="8"/>
  <c r="Y110" i="8"/>
  <c r="Z110" i="8"/>
  <c r="AA110" i="8"/>
  <c r="AB110" i="8"/>
  <c r="AC110" i="8"/>
  <c r="Y111" i="8"/>
  <c r="Z111" i="8"/>
  <c r="AA111" i="8"/>
  <c r="AB111" i="8"/>
  <c r="AC111" i="8"/>
  <c r="Y112" i="8"/>
  <c r="Z112" i="8"/>
  <c r="AA112" i="8"/>
  <c r="AB112" i="8"/>
  <c r="AC112" i="8"/>
  <c r="Y105" i="8"/>
  <c r="AB105" i="8"/>
  <c r="AC105" i="8"/>
  <c r="Y106" i="8"/>
  <c r="Z106" i="8"/>
  <c r="AA106" i="8"/>
  <c r="AB106" i="8"/>
  <c r="AC106" i="8"/>
  <c r="Y107" i="8"/>
  <c r="Z107" i="8"/>
  <c r="AA107" i="8"/>
  <c r="AB107" i="8"/>
  <c r="AC107" i="8"/>
  <c r="Y108" i="8"/>
  <c r="Z108" i="8"/>
  <c r="AA108" i="8"/>
  <c r="AB108" i="8"/>
  <c r="AC108" i="8"/>
  <c r="Y101" i="8"/>
  <c r="AB101" i="8"/>
  <c r="AC101" i="8"/>
  <c r="Y102" i="8"/>
  <c r="Z102" i="8"/>
  <c r="AA102" i="8"/>
  <c r="AB102" i="8"/>
  <c r="AC102" i="8"/>
  <c r="Y103" i="8"/>
  <c r="Z103" i="8"/>
  <c r="AA103" i="8"/>
  <c r="AB103" i="8"/>
  <c r="AC103" i="8"/>
  <c r="Y104" i="8"/>
  <c r="Z104" i="8"/>
  <c r="AA104" i="8"/>
  <c r="AB104" i="8"/>
  <c r="AC104" i="8"/>
  <c r="Y97" i="8"/>
  <c r="AB97" i="8"/>
  <c r="AC97" i="8"/>
  <c r="Y98" i="8"/>
  <c r="Z98" i="8"/>
  <c r="AA98" i="8"/>
  <c r="AB98" i="8"/>
  <c r="AC98" i="8"/>
  <c r="Y99" i="8"/>
  <c r="Z99" i="8"/>
  <c r="AA99" i="8"/>
  <c r="AB99" i="8"/>
  <c r="AC99" i="8"/>
  <c r="Y100" i="8"/>
  <c r="Z100" i="8"/>
  <c r="AA100" i="8"/>
  <c r="AB100" i="8"/>
  <c r="AC100" i="8"/>
  <c r="Y90" i="8" l="1"/>
  <c r="AB90" i="8"/>
  <c r="AC90" i="8"/>
  <c r="Y91" i="8"/>
  <c r="Z91" i="8"/>
  <c r="AA91" i="8"/>
  <c r="AB91" i="8"/>
  <c r="AC91" i="8"/>
  <c r="Y92" i="8"/>
  <c r="Z92" i="8"/>
  <c r="AA92" i="8"/>
  <c r="AB92" i="8"/>
  <c r="AC92" i="8"/>
  <c r="Y93" i="8"/>
  <c r="Z93" i="8"/>
  <c r="AA93" i="8"/>
  <c r="AB93" i="8"/>
  <c r="AC93" i="8"/>
  <c r="Y94" i="8"/>
  <c r="Z94" i="8"/>
  <c r="AA94" i="8"/>
  <c r="AB94" i="8"/>
  <c r="AC94" i="8"/>
  <c r="Y95" i="8"/>
  <c r="Z95" i="8"/>
  <c r="AA95" i="8"/>
  <c r="AB95" i="8"/>
  <c r="AC95" i="8"/>
  <c r="Y96" i="8"/>
  <c r="Z96" i="8"/>
  <c r="AA96" i="8"/>
  <c r="AB96" i="8"/>
  <c r="AC96" i="8"/>
  <c r="Y84" i="8"/>
  <c r="AB84" i="8"/>
  <c r="AC84" i="8"/>
  <c r="Y85" i="8"/>
  <c r="Z85" i="8"/>
  <c r="AA85" i="8"/>
  <c r="AB85" i="8"/>
  <c r="AC85" i="8"/>
  <c r="Y86" i="8"/>
  <c r="Z86" i="8"/>
  <c r="AA86" i="8"/>
  <c r="AB86" i="8"/>
  <c r="AC86" i="8"/>
  <c r="Y87" i="8"/>
  <c r="Z87" i="8"/>
  <c r="AA87" i="8"/>
  <c r="AB87" i="8"/>
  <c r="AC87" i="8"/>
  <c r="Y88" i="8"/>
  <c r="Z88" i="8"/>
  <c r="AA88" i="8"/>
  <c r="AB88" i="8"/>
  <c r="AC88" i="8"/>
  <c r="Y89" i="8"/>
  <c r="Z89" i="8"/>
  <c r="AA89" i="8"/>
  <c r="AB89" i="8"/>
  <c r="AC89" i="8"/>
  <c r="Y76" i="8"/>
  <c r="AB76" i="8"/>
  <c r="AC76" i="8"/>
  <c r="Y77" i="8"/>
  <c r="Z77" i="8"/>
  <c r="AA77" i="8"/>
  <c r="AB77" i="8"/>
  <c r="AC77" i="8"/>
  <c r="Y78" i="8"/>
  <c r="Z78" i="8"/>
  <c r="AA78" i="8"/>
  <c r="AB78" i="8"/>
  <c r="AC78" i="8"/>
  <c r="Y79" i="8"/>
  <c r="Z79" i="8"/>
  <c r="AA79" i="8"/>
  <c r="AB79" i="8"/>
  <c r="AC79" i="8"/>
  <c r="Y80" i="8"/>
  <c r="Z80" i="8"/>
  <c r="AA80" i="8"/>
  <c r="AB80" i="8"/>
  <c r="AC80" i="8"/>
  <c r="Y81" i="8"/>
  <c r="Z81" i="8"/>
  <c r="AA81" i="8"/>
  <c r="AB81" i="8"/>
  <c r="AC81" i="8"/>
  <c r="Y82" i="8"/>
  <c r="Z82" i="8"/>
  <c r="AA82" i="8"/>
  <c r="AB82" i="8"/>
  <c r="AC82" i="8"/>
  <c r="Y83" i="8"/>
  <c r="Z83" i="8"/>
  <c r="AA83" i="8"/>
  <c r="AB83" i="8"/>
  <c r="AC83" i="8"/>
  <c r="Y72" i="8"/>
  <c r="AB72" i="8"/>
  <c r="AC72" i="8"/>
  <c r="Y73" i="8"/>
  <c r="Z73" i="8"/>
  <c r="AA73" i="8"/>
  <c r="AB73" i="8"/>
  <c r="AC73" i="8"/>
  <c r="Y74" i="8"/>
  <c r="Z74" i="8"/>
  <c r="AA74" i="8"/>
  <c r="AB74" i="8"/>
  <c r="AC74" i="8"/>
  <c r="Y75" i="8"/>
  <c r="Z75" i="8"/>
  <c r="AA75" i="8"/>
  <c r="AB75" i="8"/>
  <c r="AC75" i="8"/>
  <c r="Y69" i="8"/>
  <c r="AB69" i="8"/>
  <c r="AC69" i="8"/>
  <c r="Y70" i="8"/>
  <c r="Z70" i="8"/>
  <c r="AA70" i="8"/>
  <c r="AB70" i="8"/>
  <c r="AC70" i="8"/>
  <c r="Y71" i="8"/>
  <c r="Z71" i="8"/>
  <c r="AA71" i="8"/>
  <c r="AB71" i="8"/>
  <c r="AC71" i="8"/>
  <c r="Y63" i="8"/>
  <c r="AB63" i="8"/>
  <c r="AC63" i="8"/>
  <c r="Y64" i="8"/>
  <c r="Z64" i="8"/>
  <c r="AA64" i="8"/>
  <c r="AB64" i="8"/>
  <c r="AC64" i="8"/>
  <c r="Y65" i="8"/>
  <c r="Z65" i="8"/>
  <c r="AA65" i="8"/>
  <c r="AB65" i="8"/>
  <c r="AC65" i="8"/>
  <c r="Y66" i="8"/>
  <c r="Z66" i="8"/>
  <c r="AA66" i="8"/>
  <c r="AB66" i="8"/>
  <c r="AC66" i="8"/>
  <c r="Y67" i="8"/>
  <c r="Z67" i="8"/>
  <c r="AA67" i="8"/>
  <c r="AB67" i="8"/>
  <c r="AC67" i="8"/>
  <c r="Y68" i="8"/>
  <c r="Z68" i="8"/>
  <c r="AA68" i="8"/>
  <c r="AB68" i="8"/>
  <c r="AC68" i="8"/>
  <c r="Y58" i="8" l="1"/>
  <c r="AB58" i="8"/>
  <c r="AC58" i="8"/>
  <c r="Y59" i="8"/>
  <c r="Z59" i="8"/>
  <c r="AA59" i="8"/>
  <c r="AB59" i="8"/>
  <c r="AC59" i="8"/>
  <c r="Y60" i="8"/>
  <c r="Z60" i="8"/>
  <c r="AA60" i="8"/>
  <c r="AB60" i="8"/>
  <c r="AC60" i="8"/>
  <c r="Y61" i="8"/>
  <c r="Z61" i="8"/>
  <c r="AA61" i="8"/>
  <c r="AB61" i="8"/>
  <c r="AC61" i="8"/>
  <c r="Y62" i="8"/>
  <c r="Z62" i="8"/>
  <c r="AA62" i="8"/>
  <c r="AB62" i="8"/>
  <c r="AC62" i="8"/>
  <c r="Y51" i="8"/>
  <c r="AB51" i="8"/>
  <c r="AC51" i="8"/>
  <c r="Y52" i="8"/>
  <c r="Z52" i="8"/>
  <c r="AA52" i="8"/>
  <c r="AB52" i="8"/>
  <c r="AC52" i="8"/>
  <c r="Y53" i="8"/>
  <c r="Z53" i="8"/>
  <c r="AA53" i="8"/>
  <c r="AB53" i="8"/>
  <c r="AC53" i="8"/>
  <c r="Y54" i="8"/>
  <c r="Z54" i="8"/>
  <c r="AA54" i="8"/>
  <c r="AB54" i="8"/>
  <c r="AC54" i="8"/>
  <c r="Y55" i="8"/>
  <c r="Z55" i="8"/>
  <c r="AA55" i="8"/>
  <c r="AB55" i="8"/>
  <c r="AC55" i="8"/>
  <c r="Y56" i="8"/>
  <c r="Z56" i="8"/>
  <c r="AA56" i="8"/>
  <c r="AB56" i="8"/>
  <c r="AC56" i="8"/>
  <c r="Y57" i="8"/>
  <c r="Z57" i="8"/>
  <c r="AA57" i="8"/>
  <c r="AB57" i="8"/>
  <c r="AC57" i="8"/>
  <c r="Y42" i="8"/>
  <c r="AB42" i="8"/>
  <c r="AC42" i="8"/>
  <c r="Y43" i="8"/>
  <c r="Z43" i="8"/>
  <c r="AA43" i="8"/>
  <c r="AB43" i="8"/>
  <c r="AC43" i="8"/>
  <c r="Y44" i="8"/>
  <c r="Z44" i="8"/>
  <c r="AA44" i="8"/>
  <c r="AB44" i="8"/>
  <c r="AC44" i="8"/>
  <c r="Y45" i="8"/>
  <c r="Z45" i="8"/>
  <c r="AA45" i="8"/>
  <c r="AB45" i="8"/>
  <c r="AC45" i="8"/>
  <c r="Y46" i="8"/>
  <c r="Z46" i="8"/>
  <c r="AA46" i="8"/>
  <c r="AB46" i="8"/>
  <c r="AC46" i="8"/>
  <c r="Y47" i="8"/>
  <c r="Z47" i="8"/>
  <c r="AA47" i="8"/>
  <c r="AB47" i="8"/>
  <c r="AC47" i="8"/>
  <c r="Y48" i="8"/>
  <c r="Z48" i="8"/>
  <c r="AA48" i="8"/>
  <c r="AB48" i="8"/>
  <c r="AC48" i="8"/>
  <c r="Y49" i="8"/>
  <c r="Z49" i="8"/>
  <c r="AA49" i="8"/>
  <c r="AB49" i="8"/>
  <c r="AC49" i="8"/>
  <c r="Y50" i="8"/>
  <c r="Z50" i="8"/>
  <c r="AA50" i="8"/>
  <c r="AB50" i="8"/>
  <c r="AC50" i="8"/>
  <c r="Y39" i="8"/>
  <c r="AB39" i="8"/>
  <c r="AC39" i="8"/>
  <c r="Y40" i="8"/>
  <c r="Z40" i="8"/>
  <c r="AA40" i="8"/>
  <c r="AB40" i="8"/>
  <c r="AC40" i="8"/>
  <c r="Y41" i="8"/>
  <c r="Z41" i="8"/>
  <c r="AA41" i="8"/>
  <c r="AB41" i="8"/>
  <c r="AC41" i="8"/>
  <c r="Y36" i="8" l="1"/>
  <c r="AB36" i="8"/>
  <c r="AC36" i="8"/>
  <c r="Y37" i="8"/>
  <c r="Z37" i="8"/>
  <c r="AA37" i="8"/>
  <c r="AB37" i="8"/>
  <c r="AC37" i="8"/>
  <c r="Y38" i="8"/>
  <c r="Z38" i="8"/>
  <c r="AA38" i="8"/>
  <c r="AB38" i="8"/>
  <c r="AC38" i="8"/>
  <c r="Y34" i="8"/>
  <c r="AB34" i="8"/>
  <c r="AC34" i="8"/>
  <c r="Y35" i="8"/>
  <c r="Z35" i="8"/>
  <c r="AA35" i="8"/>
  <c r="AB35" i="8"/>
  <c r="AC35" i="8"/>
  <c r="Y26" i="8"/>
  <c r="AB26" i="8"/>
  <c r="AC26" i="8"/>
  <c r="Y27" i="8"/>
  <c r="Z27" i="8"/>
  <c r="AA27" i="8"/>
  <c r="AB27" i="8"/>
  <c r="AC27" i="8"/>
  <c r="Y28" i="8"/>
  <c r="Z28" i="8"/>
  <c r="AA28" i="8"/>
  <c r="AB28" i="8"/>
  <c r="AC28" i="8"/>
  <c r="Y29" i="8"/>
  <c r="Z29" i="8"/>
  <c r="AA29" i="8"/>
  <c r="AB29" i="8"/>
  <c r="AC29" i="8"/>
  <c r="Y30" i="8"/>
  <c r="Z30" i="8"/>
  <c r="AA30" i="8"/>
  <c r="AB30" i="8"/>
  <c r="AC30" i="8"/>
  <c r="Y31" i="8"/>
  <c r="Z31" i="8"/>
  <c r="AA31" i="8"/>
  <c r="AB31" i="8"/>
  <c r="AC31" i="8"/>
  <c r="Y32" i="8"/>
  <c r="Z32" i="8"/>
  <c r="AA32" i="8"/>
  <c r="AB32" i="8"/>
  <c r="AC32" i="8"/>
  <c r="Y33" i="8"/>
  <c r="Z33" i="8"/>
  <c r="AA33" i="8"/>
  <c r="AB33" i="8"/>
  <c r="AC33" i="8"/>
  <c r="Z22" i="8"/>
  <c r="AA22" i="8"/>
  <c r="Y23" i="8"/>
  <c r="AB23" i="8"/>
  <c r="AC23" i="8"/>
  <c r="Y24" i="8"/>
  <c r="Z24" i="8"/>
  <c r="AA24" i="8"/>
  <c r="AB24" i="8"/>
  <c r="AC24" i="8"/>
  <c r="Y25" i="8"/>
  <c r="Z25" i="8"/>
  <c r="AA25" i="8"/>
  <c r="AB25" i="8"/>
  <c r="AC25" i="8"/>
  <c r="Y17" i="8"/>
  <c r="AB17" i="8"/>
  <c r="AC17" i="8"/>
  <c r="Y18" i="8"/>
  <c r="Z18" i="8"/>
  <c r="AA18" i="8"/>
  <c r="AB18" i="8"/>
  <c r="AC18" i="8"/>
  <c r="Y19" i="8"/>
  <c r="Z19" i="8"/>
  <c r="AA19" i="8"/>
  <c r="AB19" i="8"/>
  <c r="AC19" i="8"/>
  <c r="Y20" i="8"/>
  <c r="Z20" i="8"/>
  <c r="AA20" i="8"/>
  <c r="AB20" i="8"/>
  <c r="AC20" i="8"/>
  <c r="Y21" i="8"/>
  <c r="Z21" i="8"/>
  <c r="AA21" i="8"/>
  <c r="AB21" i="8"/>
  <c r="AC21" i="8"/>
  <c r="Y22" i="8"/>
  <c r="AB22" i="8"/>
  <c r="AC22" i="8"/>
  <c r="Y3" i="8"/>
  <c r="Y4" i="8"/>
  <c r="Y5" i="8"/>
  <c r="Y6" i="8"/>
  <c r="Y7" i="8"/>
  <c r="Y8" i="8"/>
  <c r="Y9" i="8"/>
  <c r="Y10" i="8"/>
  <c r="Y11" i="8"/>
  <c r="Y12" i="8"/>
  <c r="Y13" i="8"/>
  <c r="Y14" i="8"/>
  <c r="Y15" i="8"/>
  <c r="Y16" i="8"/>
  <c r="Y2" i="8"/>
  <c r="Y3" i="10" l="1"/>
  <c r="Y4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65" i="10"/>
  <c r="Y66" i="10"/>
  <c r="Y67" i="10"/>
  <c r="Y68" i="10"/>
  <c r="Y69" i="10"/>
  <c r="Y70" i="10"/>
  <c r="Y71" i="10"/>
  <c r="Y72" i="10"/>
  <c r="Y73" i="10"/>
  <c r="Y74" i="10"/>
  <c r="Y75" i="10"/>
  <c r="Y76" i="10"/>
  <c r="Y77" i="10"/>
  <c r="Y78" i="10"/>
  <c r="Y79" i="10"/>
  <c r="Y80" i="10"/>
  <c r="Y81" i="10"/>
  <c r="Y82" i="10"/>
  <c r="Y83" i="10"/>
  <c r="Y84" i="10"/>
  <c r="Y85" i="10"/>
  <c r="Y86" i="10"/>
  <c r="Y87" i="10"/>
  <c r="Y88" i="10"/>
  <c r="Y89" i="10"/>
  <c r="Y90" i="10"/>
  <c r="Y91" i="10"/>
  <c r="Y92" i="10"/>
  <c r="Y93" i="10"/>
  <c r="Y94" i="10"/>
  <c r="Y95" i="10"/>
  <c r="Y96" i="10"/>
  <c r="Y97" i="10"/>
  <c r="Y98" i="10"/>
  <c r="Y99" i="10"/>
  <c r="Y100" i="10"/>
  <c r="Y101" i="10"/>
  <c r="Y102" i="10"/>
  <c r="Y103" i="10"/>
  <c r="Y104" i="10"/>
  <c r="Y105" i="10"/>
  <c r="Y106" i="10"/>
  <c r="Y107" i="10"/>
  <c r="Y108" i="10"/>
  <c r="Y109" i="10"/>
  <c r="Y110" i="10"/>
  <c r="Y111" i="10"/>
  <c r="Y2" i="10"/>
  <c r="Y3" i="11"/>
  <c r="Y4" i="11"/>
  <c r="Y5" i="11"/>
  <c r="Y6" i="11"/>
  <c r="Y7" i="11"/>
  <c r="Y8" i="11"/>
  <c r="Y9" i="11"/>
  <c r="Y10" i="11"/>
  <c r="Y11" i="11"/>
  <c r="Y12" i="11"/>
  <c r="Y13" i="11"/>
  <c r="Y14" i="11"/>
  <c r="Y15" i="11"/>
  <c r="Y16" i="11"/>
  <c r="Y17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37" i="11"/>
  <c r="Y38" i="11"/>
  <c r="Y39" i="11"/>
  <c r="Y40" i="11"/>
  <c r="Y41" i="11"/>
  <c r="Y42" i="11"/>
  <c r="Y43" i="11"/>
  <c r="Y44" i="11"/>
  <c r="Y45" i="11"/>
  <c r="Y46" i="11"/>
  <c r="Y47" i="11"/>
  <c r="Y48" i="11"/>
  <c r="Y49" i="11"/>
  <c r="Y50" i="11"/>
  <c r="Y51" i="11"/>
  <c r="Y52" i="11"/>
  <c r="Y53" i="11"/>
  <c r="Y54" i="11"/>
  <c r="Y55" i="11"/>
  <c r="Y56" i="11"/>
  <c r="Y57" i="11"/>
  <c r="Y58" i="11"/>
  <c r="Y59" i="11"/>
  <c r="Y60" i="11"/>
  <c r="Y61" i="11"/>
  <c r="Y62" i="11"/>
  <c r="Y63" i="11"/>
  <c r="Y64" i="11"/>
  <c r="Y65" i="11"/>
  <c r="Y66" i="11"/>
  <c r="Y67" i="11"/>
  <c r="Y68" i="11"/>
  <c r="Y69" i="11"/>
  <c r="Y70" i="11"/>
  <c r="Y71" i="11"/>
  <c r="Y72" i="11"/>
  <c r="Y73" i="11"/>
  <c r="Y74" i="11"/>
  <c r="Y75" i="11"/>
  <c r="Y76" i="11"/>
  <c r="Y77" i="11"/>
  <c r="Y78" i="11"/>
  <c r="Y79" i="11"/>
  <c r="Y80" i="11"/>
  <c r="Y81" i="11"/>
  <c r="Y82" i="11"/>
  <c r="Y83" i="11"/>
  <c r="Y84" i="11"/>
  <c r="Y85" i="11"/>
  <c r="Y86" i="11"/>
  <c r="Y87" i="11"/>
  <c r="Y88" i="11"/>
  <c r="Y89" i="11"/>
  <c r="Y90" i="11"/>
  <c r="Y91" i="11"/>
  <c r="Y92" i="11"/>
  <c r="Y93" i="11"/>
  <c r="Y94" i="11"/>
  <c r="Y95" i="11"/>
  <c r="Y96" i="11"/>
  <c r="Y97" i="11"/>
  <c r="Y98" i="11"/>
  <c r="Y99" i="11"/>
  <c r="Y100" i="11"/>
  <c r="Y101" i="11"/>
  <c r="Y102" i="11"/>
  <c r="Y103" i="11"/>
  <c r="Y104" i="11"/>
  <c r="Y105" i="11"/>
  <c r="Y106" i="11"/>
  <c r="Y107" i="11"/>
  <c r="Y108" i="11"/>
  <c r="Y109" i="11"/>
  <c r="Y110" i="11"/>
  <c r="Y111" i="11"/>
  <c r="Y112" i="11"/>
  <c r="Y113" i="11"/>
  <c r="Y114" i="11"/>
  <c r="Y115" i="11"/>
  <c r="Y116" i="11"/>
  <c r="Y117" i="11"/>
  <c r="Y118" i="11"/>
  <c r="Y119" i="11"/>
  <c r="Y120" i="11"/>
  <c r="Y121" i="11"/>
  <c r="Y122" i="11"/>
  <c r="Y123" i="11"/>
  <c r="Y124" i="11"/>
  <c r="Y125" i="11"/>
  <c r="Y126" i="11"/>
  <c r="Y127" i="11"/>
  <c r="Y128" i="11"/>
  <c r="Y129" i="11"/>
  <c r="Y130" i="11"/>
  <c r="Y131" i="11"/>
  <c r="Y132" i="11"/>
  <c r="Y133" i="11"/>
  <c r="Y134" i="11"/>
  <c r="Y135" i="11"/>
  <c r="Y136" i="11"/>
  <c r="Y137" i="11"/>
  <c r="Y138" i="11"/>
  <c r="Y139" i="11"/>
  <c r="Y140" i="11"/>
  <c r="Y141" i="11"/>
  <c r="Y142" i="11"/>
  <c r="Y143" i="11"/>
  <c r="Y144" i="11"/>
  <c r="Y145" i="11"/>
  <c r="Y146" i="11"/>
  <c r="Y147" i="11"/>
  <c r="Y148" i="11"/>
  <c r="Y149" i="11"/>
  <c r="Y150" i="11"/>
  <c r="Y151" i="11"/>
  <c r="Y152" i="11"/>
  <c r="Y153" i="11"/>
  <c r="Y154" i="11"/>
  <c r="Y155" i="11"/>
  <c r="Y156" i="11"/>
  <c r="Y157" i="11"/>
  <c r="Y158" i="11"/>
  <c r="Y2" i="11"/>
  <c r="AB154" i="11" l="1"/>
  <c r="AC154" i="11"/>
  <c r="Z155" i="11"/>
  <c r="AA155" i="11"/>
  <c r="AB155" i="11"/>
  <c r="AC155" i="11"/>
  <c r="Z156" i="11"/>
  <c r="AA156" i="11"/>
  <c r="AB156" i="11"/>
  <c r="AC156" i="11"/>
  <c r="Z157" i="11"/>
  <c r="AA157" i="11"/>
  <c r="AB157" i="11"/>
  <c r="AC157" i="11"/>
  <c r="Z158" i="11"/>
  <c r="AA158" i="11"/>
  <c r="AB158" i="11"/>
  <c r="AC158" i="11"/>
  <c r="AB148" i="11"/>
  <c r="AC148" i="11"/>
  <c r="Z149" i="11"/>
  <c r="AA149" i="11"/>
  <c r="AB149" i="11"/>
  <c r="AC149" i="11"/>
  <c r="Z150" i="11"/>
  <c r="AA150" i="11"/>
  <c r="AB150" i="11"/>
  <c r="AC150" i="11"/>
  <c r="Z151" i="11"/>
  <c r="AA151" i="11"/>
  <c r="AB151" i="11"/>
  <c r="AC151" i="11"/>
  <c r="Z152" i="11"/>
  <c r="AA152" i="11"/>
  <c r="AB152" i="11"/>
  <c r="AC152" i="11"/>
  <c r="Z153" i="11"/>
  <c r="AA153" i="11"/>
  <c r="AB153" i="11"/>
  <c r="AC153" i="11"/>
  <c r="AB142" i="11"/>
  <c r="AC142" i="11"/>
  <c r="Z143" i="11"/>
  <c r="AA143" i="11"/>
  <c r="AB143" i="11"/>
  <c r="AC143" i="11"/>
  <c r="Z144" i="11"/>
  <c r="AA144" i="11"/>
  <c r="AB144" i="11"/>
  <c r="AC144" i="11"/>
  <c r="Z145" i="11"/>
  <c r="AA145" i="11"/>
  <c r="AB145" i="11"/>
  <c r="AC145" i="11"/>
  <c r="Z146" i="11"/>
  <c r="AA146" i="11"/>
  <c r="AB146" i="11"/>
  <c r="AC146" i="11"/>
  <c r="Z147" i="11"/>
  <c r="AA147" i="11"/>
  <c r="AB147" i="11"/>
  <c r="AC147" i="11"/>
  <c r="AB137" i="11"/>
  <c r="AC137" i="11"/>
  <c r="Z138" i="11"/>
  <c r="AA138" i="11"/>
  <c r="AB138" i="11"/>
  <c r="AC138" i="11"/>
  <c r="Z139" i="11"/>
  <c r="AA139" i="11"/>
  <c r="AB139" i="11"/>
  <c r="AC139" i="11"/>
  <c r="Z140" i="11"/>
  <c r="AA140" i="11"/>
  <c r="AB140" i="11"/>
  <c r="AC140" i="11"/>
  <c r="Z141" i="11"/>
  <c r="AA141" i="11"/>
  <c r="AB141" i="11"/>
  <c r="AC141" i="11"/>
  <c r="AB133" i="11" l="1"/>
  <c r="AC133" i="11"/>
  <c r="Z134" i="11"/>
  <c r="AA134" i="11"/>
  <c r="AB134" i="11"/>
  <c r="AC134" i="11"/>
  <c r="Z135" i="11"/>
  <c r="AA135" i="11"/>
  <c r="AB135" i="11"/>
  <c r="AC135" i="11"/>
  <c r="Z136" i="11"/>
  <c r="AA136" i="11"/>
  <c r="AB136" i="11"/>
  <c r="AC136" i="11"/>
  <c r="AB129" i="11"/>
  <c r="AC129" i="11"/>
  <c r="Z130" i="11"/>
  <c r="AA130" i="11"/>
  <c r="AB130" i="11"/>
  <c r="AC130" i="11"/>
  <c r="Z131" i="11"/>
  <c r="AA131" i="11"/>
  <c r="AB131" i="11"/>
  <c r="AC131" i="11"/>
  <c r="Z132" i="11"/>
  <c r="AA132" i="11"/>
  <c r="AB132" i="11"/>
  <c r="AC132" i="11"/>
  <c r="AB122" i="11"/>
  <c r="AC122" i="11"/>
  <c r="Z123" i="11"/>
  <c r="AA123" i="11"/>
  <c r="AB123" i="11"/>
  <c r="AC123" i="11"/>
  <c r="Z124" i="11"/>
  <c r="AA124" i="11"/>
  <c r="AB124" i="11"/>
  <c r="AC124" i="11"/>
  <c r="Z125" i="11"/>
  <c r="AA125" i="11"/>
  <c r="AB125" i="11"/>
  <c r="AC125" i="11"/>
  <c r="Z126" i="11"/>
  <c r="AA126" i="11"/>
  <c r="AB126" i="11"/>
  <c r="AC126" i="11"/>
  <c r="Z127" i="11"/>
  <c r="AA127" i="11"/>
  <c r="AB127" i="11"/>
  <c r="AC127" i="11"/>
  <c r="Z128" i="11"/>
  <c r="AA128" i="11"/>
  <c r="AB128" i="11"/>
  <c r="AC128" i="11"/>
  <c r="AB116" i="11"/>
  <c r="AC116" i="11"/>
  <c r="Z117" i="11"/>
  <c r="AA117" i="11"/>
  <c r="AB117" i="11"/>
  <c r="AC117" i="11"/>
  <c r="Z118" i="11"/>
  <c r="AA118" i="11"/>
  <c r="AB118" i="11"/>
  <c r="AC118" i="11"/>
  <c r="Z119" i="11"/>
  <c r="AA119" i="11"/>
  <c r="AB119" i="11"/>
  <c r="AC119" i="11"/>
  <c r="Z120" i="11"/>
  <c r="AA120" i="11"/>
  <c r="AB120" i="11"/>
  <c r="AC120" i="11"/>
  <c r="Z121" i="11"/>
  <c r="AA121" i="11"/>
  <c r="AB121" i="11"/>
  <c r="AC121" i="11"/>
  <c r="AB111" i="11"/>
  <c r="AC111" i="11"/>
  <c r="Z112" i="11"/>
  <c r="AA112" i="11"/>
  <c r="AB112" i="11"/>
  <c r="AC112" i="11"/>
  <c r="Z113" i="11"/>
  <c r="AA113" i="11"/>
  <c r="AB113" i="11"/>
  <c r="AC113" i="11"/>
  <c r="Z114" i="11"/>
  <c r="AA114" i="11"/>
  <c r="AB114" i="11"/>
  <c r="AC114" i="11"/>
  <c r="Z115" i="11"/>
  <c r="AA115" i="11"/>
  <c r="AB115" i="11"/>
  <c r="AC115" i="11"/>
  <c r="AB105" i="11"/>
  <c r="AC105" i="11"/>
  <c r="Z106" i="11"/>
  <c r="AA106" i="11"/>
  <c r="AB106" i="11"/>
  <c r="AC106" i="11"/>
  <c r="Z107" i="11"/>
  <c r="AA107" i="11"/>
  <c r="AB107" i="11"/>
  <c r="AC107" i="11"/>
  <c r="Z108" i="11"/>
  <c r="AA108" i="11"/>
  <c r="AB108" i="11"/>
  <c r="AC108" i="11"/>
  <c r="Z109" i="11"/>
  <c r="AA109" i="11"/>
  <c r="AB109" i="11"/>
  <c r="AC109" i="11"/>
  <c r="Z110" i="11"/>
  <c r="AA110" i="11"/>
  <c r="AB110" i="11"/>
  <c r="AC110" i="11"/>
  <c r="AB99" i="11"/>
  <c r="AC99" i="11"/>
  <c r="Z100" i="11"/>
  <c r="AA100" i="11"/>
  <c r="AB100" i="11"/>
  <c r="AC100" i="11"/>
  <c r="Z101" i="11"/>
  <c r="AA101" i="11"/>
  <c r="AB101" i="11"/>
  <c r="AC101" i="11"/>
  <c r="Z102" i="11"/>
  <c r="AA102" i="11"/>
  <c r="AB102" i="11"/>
  <c r="AC102" i="11"/>
  <c r="Z103" i="11"/>
  <c r="AA103" i="11"/>
  <c r="AB103" i="11"/>
  <c r="AC103" i="11"/>
  <c r="Z104" i="11"/>
  <c r="AA104" i="11"/>
  <c r="AB104" i="11"/>
  <c r="AC104" i="11"/>
  <c r="AB94" i="11"/>
  <c r="AC94" i="11"/>
  <c r="Z95" i="11"/>
  <c r="AA95" i="11"/>
  <c r="AB95" i="11"/>
  <c r="AC95" i="11"/>
  <c r="Z96" i="11"/>
  <c r="AA96" i="11"/>
  <c r="AB96" i="11"/>
  <c r="AC96" i="11"/>
  <c r="Z97" i="11"/>
  <c r="AA97" i="11"/>
  <c r="AB97" i="11"/>
  <c r="AC97" i="11"/>
  <c r="Z98" i="11"/>
  <c r="AA98" i="11"/>
  <c r="AB98" i="11"/>
  <c r="AC98" i="11"/>
  <c r="AB90" i="11"/>
  <c r="AC90" i="11"/>
  <c r="Z91" i="11"/>
  <c r="AA91" i="11"/>
  <c r="AB91" i="11"/>
  <c r="AC91" i="11"/>
  <c r="Z92" i="11"/>
  <c r="AA92" i="11"/>
  <c r="AB92" i="11"/>
  <c r="AC92" i="11"/>
  <c r="Z93" i="11"/>
  <c r="AA93" i="11"/>
  <c r="AB93" i="11"/>
  <c r="AC93" i="11"/>
  <c r="AB86" i="11"/>
  <c r="AC86" i="11"/>
  <c r="Z87" i="11"/>
  <c r="AA87" i="11"/>
  <c r="AB87" i="11"/>
  <c r="AC87" i="11"/>
  <c r="Z88" i="11"/>
  <c r="AA88" i="11"/>
  <c r="AB88" i="11"/>
  <c r="AC88" i="11"/>
  <c r="Z89" i="11"/>
  <c r="AA89" i="11"/>
  <c r="AB89" i="11"/>
  <c r="AC89" i="11"/>
  <c r="AB82" i="11"/>
  <c r="AC82" i="11"/>
  <c r="Z83" i="11"/>
  <c r="AA83" i="11"/>
  <c r="AB83" i="11"/>
  <c r="AC83" i="11"/>
  <c r="Z84" i="11"/>
  <c r="AA84" i="11"/>
  <c r="AB84" i="11"/>
  <c r="AC84" i="11"/>
  <c r="Z85" i="11"/>
  <c r="AA85" i="11"/>
  <c r="AB85" i="11"/>
  <c r="AC85" i="11"/>
  <c r="AB78" i="11"/>
  <c r="AC78" i="11"/>
  <c r="Z79" i="11"/>
  <c r="AA79" i="11"/>
  <c r="AB79" i="11"/>
  <c r="AC79" i="11"/>
  <c r="Z80" i="11"/>
  <c r="AA80" i="11"/>
  <c r="AB80" i="11"/>
  <c r="AC80" i="11"/>
  <c r="Z81" i="11"/>
  <c r="AA81" i="11"/>
  <c r="AB81" i="11"/>
  <c r="AC81" i="11"/>
  <c r="AB75" i="11"/>
  <c r="AC75" i="11"/>
  <c r="Z76" i="11"/>
  <c r="AA76" i="11"/>
  <c r="AB76" i="11"/>
  <c r="AC76" i="11"/>
  <c r="Z77" i="11"/>
  <c r="AA77" i="11"/>
  <c r="AB77" i="11"/>
  <c r="AC77" i="11"/>
  <c r="AB69" i="11"/>
  <c r="AC69" i="11"/>
  <c r="Z70" i="11"/>
  <c r="AA70" i="11"/>
  <c r="AB70" i="11"/>
  <c r="AC70" i="11"/>
  <c r="Z71" i="11"/>
  <c r="AA71" i="11"/>
  <c r="AB71" i="11"/>
  <c r="AC71" i="11"/>
  <c r="Z72" i="11"/>
  <c r="AA72" i="11"/>
  <c r="AB72" i="11"/>
  <c r="AC72" i="11"/>
  <c r="Z73" i="11"/>
  <c r="AA73" i="11"/>
  <c r="AB73" i="11"/>
  <c r="AC73" i="11"/>
  <c r="Z74" i="11"/>
  <c r="AA74" i="11"/>
  <c r="AB74" i="11"/>
  <c r="AC74" i="11"/>
  <c r="AB63" i="11"/>
  <c r="AC63" i="11"/>
  <c r="Z64" i="11"/>
  <c r="AA64" i="11"/>
  <c r="AB64" i="11"/>
  <c r="AC64" i="11"/>
  <c r="Z65" i="11"/>
  <c r="AA65" i="11"/>
  <c r="AB65" i="11"/>
  <c r="AC65" i="11"/>
  <c r="Z66" i="11"/>
  <c r="AA66" i="11"/>
  <c r="AB66" i="11"/>
  <c r="AC66" i="11"/>
  <c r="Z67" i="11"/>
  <c r="AA67" i="11"/>
  <c r="AB67" i="11"/>
  <c r="AC67" i="11"/>
  <c r="Z68" i="11"/>
  <c r="AA68" i="11"/>
  <c r="AB68" i="11"/>
  <c r="AC68" i="11"/>
  <c r="AB58" i="11" l="1"/>
  <c r="AC58" i="11"/>
  <c r="Z59" i="11"/>
  <c r="AA59" i="11"/>
  <c r="AB59" i="11"/>
  <c r="AC59" i="11"/>
  <c r="Z60" i="11"/>
  <c r="AA60" i="11"/>
  <c r="AB60" i="11"/>
  <c r="AC60" i="11"/>
  <c r="Z61" i="11"/>
  <c r="AA61" i="11"/>
  <c r="AB61" i="11"/>
  <c r="AC61" i="11"/>
  <c r="Z62" i="11"/>
  <c r="AA62" i="11"/>
  <c r="AB62" i="11"/>
  <c r="AC62" i="11"/>
  <c r="AB52" i="11"/>
  <c r="AC52" i="11"/>
  <c r="Z53" i="11"/>
  <c r="AA53" i="11"/>
  <c r="AB53" i="11"/>
  <c r="AC53" i="11"/>
  <c r="Z54" i="11"/>
  <c r="AA54" i="11"/>
  <c r="AB54" i="11"/>
  <c r="AC54" i="11"/>
  <c r="Z55" i="11"/>
  <c r="AA55" i="11"/>
  <c r="AB55" i="11"/>
  <c r="AC55" i="11"/>
  <c r="Z56" i="11"/>
  <c r="AA56" i="11"/>
  <c r="AB56" i="11"/>
  <c r="AC56" i="11"/>
  <c r="Z57" i="11"/>
  <c r="AA57" i="11"/>
  <c r="AB57" i="11"/>
  <c r="AC57" i="11"/>
  <c r="AB47" i="11"/>
  <c r="AC47" i="11"/>
  <c r="Z48" i="11"/>
  <c r="AA48" i="11"/>
  <c r="AB48" i="11"/>
  <c r="AC48" i="11"/>
  <c r="Z49" i="11"/>
  <c r="AA49" i="11"/>
  <c r="AB49" i="11"/>
  <c r="AC49" i="11"/>
  <c r="Z50" i="11"/>
  <c r="AA50" i="11"/>
  <c r="AB50" i="11"/>
  <c r="AC50" i="11"/>
  <c r="Z51" i="11"/>
  <c r="AA51" i="11"/>
  <c r="AB51" i="11"/>
  <c r="AC51" i="11"/>
  <c r="AB42" i="11"/>
  <c r="AC42" i="11"/>
  <c r="Z43" i="11"/>
  <c r="AA43" i="11"/>
  <c r="AB43" i="11"/>
  <c r="AC43" i="11"/>
  <c r="Z44" i="11"/>
  <c r="AA44" i="11"/>
  <c r="AB44" i="11"/>
  <c r="AC44" i="11"/>
  <c r="Z45" i="11"/>
  <c r="AA45" i="11"/>
  <c r="AB45" i="11"/>
  <c r="AC45" i="11"/>
  <c r="Z46" i="11"/>
  <c r="AA46" i="11"/>
  <c r="AB46" i="11"/>
  <c r="AC46" i="11"/>
  <c r="AB38" i="11"/>
  <c r="AC38" i="11"/>
  <c r="Z39" i="11"/>
  <c r="AA39" i="11"/>
  <c r="AB39" i="11"/>
  <c r="AC39" i="11"/>
  <c r="Z40" i="11"/>
  <c r="AA40" i="11"/>
  <c r="AB40" i="11"/>
  <c r="AC40" i="11"/>
  <c r="Z41" i="11"/>
  <c r="AA41" i="11"/>
  <c r="AB41" i="11"/>
  <c r="AC41" i="11"/>
  <c r="AB34" i="11"/>
  <c r="AC34" i="11"/>
  <c r="Z35" i="11"/>
  <c r="AA35" i="11"/>
  <c r="AB35" i="11"/>
  <c r="AC35" i="11"/>
  <c r="Z36" i="11"/>
  <c r="AA36" i="11"/>
  <c r="AB36" i="11"/>
  <c r="AC36" i="11"/>
  <c r="Z37" i="11"/>
  <c r="AA37" i="11"/>
  <c r="AB37" i="11"/>
  <c r="AC37" i="11"/>
  <c r="AB31" i="11"/>
  <c r="AC31" i="11"/>
  <c r="Z32" i="11"/>
  <c r="AA32" i="11"/>
  <c r="AB32" i="11"/>
  <c r="AC32" i="11"/>
  <c r="Z33" i="11"/>
  <c r="AA33" i="11"/>
  <c r="AB33" i="11"/>
  <c r="AC33" i="11"/>
  <c r="AB28" i="11"/>
  <c r="AC28" i="11"/>
  <c r="Z29" i="11"/>
  <c r="AA29" i="11"/>
  <c r="AB29" i="11"/>
  <c r="AC29" i="11"/>
  <c r="Z30" i="11"/>
  <c r="AA30" i="11"/>
  <c r="AB30" i="11"/>
  <c r="AC30" i="11"/>
  <c r="AB26" i="11"/>
  <c r="AC26" i="11"/>
  <c r="Z27" i="11"/>
  <c r="AA27" i="11"/>
  <c r="AB27" i="11"/>
  <c r="AC27" i="11"/>
  <c r="AB20" i="11" l="1"/>
  <c r="AC20" i="11"/>
  <c r="Z21" i="11"/>
  <c r="AA21" i="11"/>
  <c r="AB21" i="11"/>
  <c r="AC21" i="11"/>
  <c r="Z22" i="11"/>
  <c r="AA22" i="11"/>
  <c r="AB22" i="11"/>
  <c r="AC22" i="11"/>
  <c r="Z23" i="11"/>
  <c r="AA23" i="11"/>
  <c r="AB23" i="11"/>
  <c r="AC23" i="11"/>
  <c r="Z24" i="11"/>
  <c r="AA24" i="11"/>
  <c r="AB24" i="11"/>
  <c r="AC24" i="11"/>
  <c r="Z25" i="11"/>
  <c r="AA25" i="11"/>
  <c r="AB25" i="11"/>
  <c r="AC25" i="11"/>
  <c r="AB16" i="11" l="1"/>
  <c r="AC16" i="11"/>
  <c r="Z17" i="11"/>
  <c r="AA17" i="11"/>
  <c r="AB17" i="11"/>
  <c r="AC17" i="11"/>
  <c r="Z18" i="11"/>
  <c r="AA18" i="11"/>
  <c r="AB18" i="11"/>
  <c r="AC18" i="11"/>
  <c r="Z19" i="11"/>
  <c r="AA19" i="11"/>
  <c r="AB19" i="11"/>
  <c r="AC19" i="11"/>
  <c r="AB13" i="11"/>
  <c r="AC13" i="11"/>
  <c r="Z14" i="11"/>
  <c r="AA14" i="11"/>
  <c r="AB14" i="11"/>
  <c r="AC14" i="11"/>
  <c r="Z15" i="11"/>
  <c r="AA15" i="11"/>
  <c r="AB15" i="11"/>
  <c r="AC15" i="11"/>
  <c r="AB10" i="11"/>
  <c r="AC10" i="11"/>
  <c r="Z11" i="11"/>
  <c r="AA11" i="11"/>
  <c r="AB11" i="11"/>
  <c r="AC11" i="11"/>
  <c r="Z12" i="11"/>
  <c r="AA12" i="11"/>
  <c r="AB12" i="11"/>
  <c r="AC12" i="11"/>
  <c r="AB5" i="11"/>
  <c r="AC5" i="11"/>
  <c r="Z6" i="11"/>
  <c r="AA6" i="11"/>
  <c r="AB6" i="11"/>
  <c r="AC6" i="11"/>
  <c r="Z7" i="11"/>
  <c r="AA7" i="11"/>
  <c r="AB7" i="11"/>
  <c r="AC7" i="11"/>
  <c r="Z8" i="11"/>
  <c r="AA8" i="11"/>
  <c r="AB8" i="11"/>
  <c r="AC8" i="11"/>
  <c r="Z9" i="11"/>
  <c r="AA9" i="11"/>
  <c r="AB9" i="11"/>
  <c r="AC9" i="11"/>
  <c r="AB3" i="11" l="1"/>
  <c r="AC3" i="11"/>
  <c r="AB4" i="11"/>
  <c r="AC4" i="11"/>
  <c r="AC2" i="11"/>
  <c r="AB2" i="11"/>
  <c r="AA4" i="11"/>
  <c r="AA3" i="11"/>
  <c r="Z4" i="11"/>
  <c r="Z3" i="11"/>
  <c r="AC111" i="10" l="1"/>
  <c r="AB111" i="10"/>
  <c r="AA111" i="10"/>
  <c r="Z111" i="10"/>
  <c r="AC110" i="10"/>
  <c r="AB110" i="10"/>
  <c r="AA110" i="10"/>
  <c r="Z110" i="10"/>
  <c r="AC109" i="10"/>
  <c r="AB109" i="10"/>
  <c r="AC108" i="10"/>
  <c r="AB108" i="10"/>
  <c r="AA108" i="10"/>
  <c r="Z108" i="10"/>
  <c r="AC107" i="10"/>
  <c r="AB107" i="10"/>
  <c r="AA107" i="10"/>
  <c r="Z107" i="10"/>
  <c r="AC106" i="10"/>
  <c r="AB106" i="10"/>
  <c r="AC105" i="10"/>
  <c r="AB105" i="10"/>
  <c r="AA105" i="10"/>
  <c r="Z105" i="10"/>
  <c r="AC104" i="10"/>
  <c r="AB104" i="10"/>
  <c r="AA104" i="10"/>
  <c r="Z104" i="10"/>
  <c r="AC103" i="10"/>
  <c r="AB103" i="10"/>
  <c r="AC102" i="10"/>
  <c r="AB102" i="10"/>
  <c r="AA102" i="10"/>
  <c r="Z102" i="10"/>
  <c r="AC101" i="10"/>
  <c r="AB101" i="10"/>
  <c r="AA101" i="10"/>
  <c r="Z101" i="10"/>
  <c r="AC100" i="10"/>
  <c r="AB100" i="10"/>
  <c r="AC99" i="10"/>
  <c r="AB99" i="10"/>
  <c r="AA99" i="10"/>
  <c r="Z99" i="10"/>
  <c r="AC98" i="10"/>
  <c r="AB98" i="10"/>
  <c r="AA98" i="10"/>
  <c r="Z98" i="10"/>
  <c r="AC97" i="10"/>
  <c r="AB97" i="10"/>
  <c r="AC96" i="10"/>
  <c r="AB96" i="10"/>
  <c r="AA96" i="10"/>
  <c r="Z96" i="10"/>
  <c r="AC95" i="10"/>
  <c r="AB95" i="10"/>
  <c r="AA95" i="10"/>
  <c r="Z95" i="10"/>
  <c r="AC94" i="10"/>
  <c r="AB94" i="10"/>
  <c r="AC93" i="10"/>
  <c r="AB93" i="10"/>
  <c r="AA93" i="10"/>
  <c r="Z93" i="10"/>
  <c r="AC92" i="10"/>
  <c r="AB92" i="10"/>
  <c r="AC91" i="10"/>
  <c r="AB91" i="10"/>
  <c r="AA91" i="10"/>
  <c r="Z91" i="10"/>
  <c r="AC90" i="10"/>
  <c r="AB90" i="10"/>
  <c r="AC89" i="10"/>
  <c r="AB89" i="10"/>
  <c r="AA89" i="10"/>
  <c r="Z89" i="10"/>
  <c r="AC88" i="10"/>
  <c r="AB88" i="10"/>
  <c r="AA88" i="10"/>
  <c r="Z88" i="10"/>
  <c r="AC87" i="10"/>
  <c r="AB87" i="10"/>
  <c r="AC86" i="10"/>
  <c r="AB86" i="10"/>
  <c r="AA86" i="10"/>
  <c r="Z86" i="10"/>
  <c r="AC85" i="10"/>
  <c r="AB85" i="10"/>
  <c r="AC84" i="10"/>
  <c r="AB84" i="10"/>
  <c r="AA84" i="10"/>
  <c r="Z84" i="10"/>
  <c r="AC83" i="10"/>
  <c r="AB83" i="10"/>
  <c r="AA83" i="10"/>
  <c r="Z83" i="10"/>
  <c r="AC82" i="10"/>
  <c r="AB82" i="10"/>
  <c r="AC81" i="10"/>
  <c r="AB81" i="10"/>
  <c r="AA81" i="10"/>
  <c r="Z81" i="10"/>
  <c r="AC80" i="10"/>
  <c r="AB80" i="10"/>
  <c r="AA80" i="10"/>
  <c r="Z80" i="10"/>
  <c r="AC79" i="10"/>
  <c r="AB79" i="10"/>
  <c r="AA79" i="10"/>
  <c r="Z79" i="10"/>
  <c r="AC78" i="10"/>
  <c r="AB78" i="10"/>
  <c r="AC77" i="10"/>
  <c r="AB77" i="10"/>
  <c r="AA77" i="10"/>
  <c r="Z77" i="10"/>
  <c r="AC76" i="10"/>
  <c r="AB76" i="10"/>
  <c r="AA76" i="10"/>
  <c r="Z76" i="10"/>
  <c r="AC75" i="10"/>
  <c r="AB75" i="10"/>
  <c r="AC74" i="10"/>
  <c r="AB74" i="10"/>
  <c r="AA74" i="10"/>
  <c r="Z74" i="10"/>
  <c r="AC73" i="10"/>
  <c r="AB73" i="10"/>
  <c r="AA73" i="10"/>
  <c r="Z73" i="10"/>
  <c r="AC72" i="10"/>
  <c r="AB72" i="10"/>
  <c r="AC71" i="10"/>
  <c r="AB71" i="10"/>
  <c r="AA71" i="10"/>
  <c r="Z71" i="10"/>
  <c r="AC70" i="10"/>
  <c r="AB70" i="10"/>
  <c r="AA70" i="10"/>
  <c r="Z70" i="10"/>
  <c r="AC69" i="10"/>
  <c r="AB69" i="10"/>
  <c r="AC68" i="10"/>
  <c r="AB68" i="10"/>
  <c r="AA68" i="10"/>
  <c r="Z68" i="10"/>
  <c r="AC67" i="10"/>
  <c r="AB67" i="10"/>
  <c r="AA67" i="10"/>
  <c r="Z67" i="10"/>
  <c r="AC66" i="10"/>
  <c r="AB66" i="10"/>
  <c r="AC65" i="10"/>
  <c r="AB65" i="10"/>
  <c r="AA65" i="10"/>
  <c r="Z65" i="10"/>
  <c r="AC64" i="10"/>
  <c r="AB64" i="10"/>
  <c r="AC63" i="10"/>
  <c r="AB63" i="10"/>
  <c r="AA63" i="10"/>
  <c r="Z63" i="10"/>
  <c r="AC62" i="10"/>
  <c r="AB62" i="10"/>
  <c r="AA62" i="10"/>
  <c r="Z62" i="10"/>
  <c r="AC61" i="10"/>
  <c r="AB61" i="10"/>
  <c r="AA61" i="10"/>
  <c r="Z61" i="10"/>
  <c r="AC60" i="10"/>
  <c r="AB60" i="10"/>
  <c r="AC59" i="10"/>
  <c r="AB59" i="10"/>
  <c r="AA59" i="10"/>
  <c r="Z59" i="10"/>
  <c r="AC58" i="10"/>
  <c r="AB58" i="10"/>
  <c r="AC57" i="10"/>
  <c r="AB57" i="10"/>
  <c r="AA57" i="10"/>
  <c r="Z57" i="10"/>
  <c r="AC56" i="10"/>
  <c r="AB56" i="10"/>
  <c r="AA56" i="10"/>
  <c r="Z56" i="10"/>
  <c r="AC55" i="10"/>
  <c r="AB55" i="10"/>
  <c r="AC54" i="10"/>
  <c r="AB54" i="10"/>
  <c r="AA54" i="10"/>
  <c r="Z54" i="10"/>
  <c r="AC53" i="10"/>
  <c r="AB53" i="10"/>
  <c r="AA53" i="10"/>
  <c r="Z53" i="10"/>
  <c r="AC52" i="10"/>
  <c r="AB52" i="10"/>
  <c r="AC51" i="10"/>
  <c r="AB51" i="10"/>
  <c r="AA51" i="10"/>
  <c r="Z51" i="10"/>
  <c r="AC50" i="10"/>
  <c r="AB50" i="10"/>
  <c r="AA50" i="10"/>
  <c r="Z50" i="10"/>
  <c r="AC49" i="10"/>
  <c r="AB49" i="10"/>
  <c r="AC48" i="10"/>
  <c r="AB48" i="10"/>
  <c r="AA48" i="10"/>
  <c r="Z48" i="10"/>
  <c r="AC47" i="10"/>
  <c r="AB47" i="10"/>
  <c r="AA47" i="10"/>
  <c r="Z47" i="10"/>
  <c r="AC46" i="10"/>
  <c r="AB46" i="10"/>
  <c r="AC45" i="10"/>
  <c r="AB45" i="10"/>
  <c r="AA45" i="10"/>
  <c r="Z45" i="10"/>
  <c r="AC44" i="10"/>
  <c r="AB44" i="10"/>
  <c r="AA44" i="10"/>
  <c r="Z44" i="10"/>
  <c r="AC43" i="10"/>
  <c r="AB43" i="10"/>
  <c r="AA43" i="10"/>
  <c r="Z43" i="10"/>
  <c r="AC42" i="10"/>
  <c r="AB42" i="10"/>
  <c r="AC41" i="10"/>
  <c r="AB41" i="10"/>
  <c r="AA41" i="10"/>
  <c r="Z41" i="10"/>
  <c r="AC40" i="10"/>
  <c r="AB40" i="10"/>
  <c r="AA40" i="10"/>
  <c r="Z40" i="10"/>
  <c r="AC39" i="10"/>
  <c r="AB39" i="10"/>
  <c r="AA39" i="10"/>
  <c r="Z39" i="10"/>
  <c r="AC38" i="10"/>
  <c r="AB38" i="10"/>
  <c r="AC37" i="10"/>
  <c r="AB37" i="10"/>
  <c r="AA37" i="10"/>
  <c r="Z37" i="10"/>
  <c r="AC36" i="10"/>
  <c r="AB36" i="10"/>
  <c r="AA36" i="10"/>
  <c r="Z36" i="10"/>
  <c r="AC35" i="10"/>
  <c r="AB35" i="10"/>
  <c r="AC34" i="10"/>
  <c r="AB34" i="10"/>
  <c r="AA34" i="10"/>
  <c r="Z34" i="10"/>
  <c r="AC33" i="10"/>
  <c r="AB33" i="10"/>
  <c r="AA33" i="10"/>
  <c r="Z33" i="10"/>
  <c r="AC32" i="10"/>
  <c r="AB32" i="10"/>
  <c r="AC31" i="10"/>
  <c r="AB31" i="10"/>
  <c r="AA31" i="10"/>
  <c r="Z31" i="10"/>
  <c r="AC30" i="10"/>
  <c r="AB30" i="10"/>
  <c r="AA30" i="10"/>
  <c r="Z30" i="10"/>
  <c r="AC29" i="10"/>
  <c r="AB29" i="10"/>
  <c r="AC28" i="10"/>
  <c r="AB28" i="10"/>
  <c r="AA28" i="10"/>
  <c r="Z28" i="10"/>
  <c r="AC27" i="10"/>
  <c r="AB27" i="10"/>
  <c r="AA27" i="10"/>
  <c r="Z27" i="10"/>
  <c r="AC26" i="10"/>
  <c r="AB26" i="10"/>
  <c r="AA26" i="10"/>
  <c r="Z26" i="10"/>
  <c r="AC25" i="10"/>
  <c r="AB25" i="10"/>
  <c r="AA25" i="10"/>
  <c r="Z25" i="10"/>
  <c r="AC24" i="10"/>
  <c r="AB24" i="10"/>
  <c r="AA24" i="10"/>
  <c r="Z24" i="10"/>
  <c r="AC23" i="10"/>
  <c r="AB23" i="10"/>
  <c r="AA23" i="10"/>
  <c r="Z23" i="10"/>
  <c r="AC22" i="10"/>
  <c r="AB22" i="10"/>
  <c r="AA22" i="10"/>
  <c r="Z22" i="10"/>
  <c r="AC21" i="10"/>
  <c r="AB21" i="10"/>
  <c r="AC20" i="10"/>
  <c r="AB20" i="10"/>
  <c r="AA20" i="10"/>
  <c r="Z20" i="10"/>
  <c r="AC19" i="10"/>
  <c r="AB19" i="10"/>
  <c r="AA19" i="10"/>
  <c r="Z19" i="10"/>
  <c r="AC18" i="10"/>
  <c r="AB18" i="10"/>
  <c r="AC17" i="10"/>
  <c r="AB17" i="10"/>
  <c r="AA17" i="10"/>
  <c r="Z17" i="10"/>
  <c r="AC16" i="10"/>
  <c r="AB16" i="10"/>
  <c r="AA16" i="10"/>
  <c r="Z16" i="10"/>
  <c r="AC15" i="10"/>
  <c r="AB15" i="10"/>
  <c r="AA15" i="10"/>
  <c r="Z15" i="10"/>
  <c r="AC14" i="10"/>
  <c r="AB14" i="10"/>
  <c r="AA14" i="10"/>
  <c r="Z14" i="10"/>
  <c r="AC13" i="10"/>
  <c r="AB13" i="10"/>
  <c r="AC12" i="10"/>
  <c r="AB12" i="10"/>
  <c r="AA12" i="10"/>
  <c r="Z12" i="10"/>
  <c r="AC11" i="10"/>
  <c r="AB11" i="10"/>
  <c r="AA11" i="10"/>
  <c r="Z11" i="10"/>
  <c r="AC10" i="10"/>
  <c r="AB10" i="10"/>
  <c r="AC9" i="10"/>
  <c r="AB9" i="10"/>
  <c r="AA9" i="10"/>
  <c r="Z9" i="10"/>
  <c r="AC8" i="10"/>
  <c r="AB8" i="10"/>
  <c r="AA8" i="10"/>
  <c r="Z8" i="10"/>
  <c r="AC7" i="10"/>
  <c r="AB7" i="10"/>
  <c r="AA7" i="10"/>
  <c r="Z7" i="10"/>
  <c r="AC6" i="10"/>
  <c r="AB6" i="10"/>
  <c r="AA6" i="10"/>
  <c r="Z6" i="10"/>
  <c r="AC5" i="10"/>
  <c r="AB5" i="10"/>
  <c r="AC4" i="10"/>
  <c r="AB4" i="10"/>
  <c r="AA4" i="10"/>
  <c r="Z4" i="10"/>
  <c r="AC3" i="10"/>
  <c r="AB3" i="10"/>
  <c r="AA3" i="10"/>
  <c r="Z3" i="10"/>
  <c r="AC2" i="10"/>
  <c r="AB2" i="10"/>
  <c r="AB11" i="8" l="1"/>
  <c r="AC11" i="8"/>
  <c r="Z12" i="8"/>
  <c r="AA12" i="8"/>
  <c r="AB12" i="8"/>
  <c r="AC12" i="8"/>
  <c r="Z13" i="8"/>
  <c r="AA13" i="8"/>
  <c r="AB13" i="8"/>
  <c r="AC13" i="8"/>
  <c r="Z14" i="8"/>
  <c r="AA14" i="8"/>
  <c r="AB14" i="8"/>
  <c r="AC14" i="8"/>
  <c r="Z15" i="8"/>
  <c r="AA15" i="8"/>
  <c r="AB15" i="8"/>
  <c r="AC15" i="8"/>
  <c r="Z16" i="8"/>
  <c r="AA16" i="8"/>
  <c r="AB16" i="8"/>
  <c r="AC16" i="8"/>
  <c r="AB141" i="4" l="1"/>
  <c r="AC141" i="4"/>
  <c r="Z142" i="4"/>
  <c r="AA142" i="4"/>
  <c r="AB142" i="4"/>
  <c r="AC142" i="4"/>
  <c r="Z143" i="4"/>
  <c r="AA143" i="4"/>
  <c r="AB143" i="4"/>
  <c r="AC143" i="4"/>
  <c r="Z144" i="4"/>
  <c r="AA144" i="4"/>
  <c r="AB144" i="4"/>
  <c r="AC144" i="4"/>
  <c r="Z145" i="4"/>
  <c r="AA145" i="4"/>
  <c r="AB145" i="4"/>
  <c r="AC145" i="4"/>
  <c r="AB136" i="4"/>
  <c r="AC136" i="4"/>
  <c r="Z137" i="4"/>
  <c r="AA137" i="4"/>
  <c r="AB137" i="4"/>
  <c r="AC137" i="4"/>
  <c r="Z138" i="4"/>
  <c r="AA138" i="4"/>
  <c r="AB138" i="4"/>
  <c r="AC138" i="4"/>
  <c r="Z139" i="4"/>
  <c r="AA139" i="4"/>
  <c r="AB139" i="4"/>
  <c r="AC139" i="4"/>
  <c r="Z140" i="4"/>
  <c r="AA140" i="4"/>
  <c r="AB140" i="4"/>
  <c r="AC140" i="4"/>
  <c r="AB131" i="4"/>
  <c r="AC131" i="4"/>
  <c r="Z132" i="4"/>
  <c r="AA132" i="4"/>
  <c r="AB132" i="4"/>
  <c r="AC132" i="4"/>
  <c r="Z133" i="4"/>
  <c r="AA133" i="4"/>
  <c r="AB133" i="4"/>
  <c r="AC133" i="4"/>
  <c r="Z134" i="4"/>
  <c r="AA134" i="4"/>
  <c r="AB134" i="4"/>
  <c r="AC134" i="4"/>
  <c r="Z135" i="4"/>
  <c r="AA135" i="4"/>
  <c r="AB135" i="4"/>
  <c r="AC135" i="4"/>
  <c r="AB126" i="4" l="1"/>
  <c r="AC126" i="4"/>
  <c r="Z127" i="4"/>
  <c r="AA127" i="4"/>
  <c r="AB127" i="4"/>
  <c r="AC127" i="4"/>
  <c r="Z128" i="4"/>
  <c r="AA128" i="4"/>
  <c r="AB128" i="4"/>
  <c r="AC128" i="4"/>
  <c r="Z129" i="4"/>
  <c r="AA129" i="4"/>
  <c r="AB129" i="4"/>
  <c r="AC129" i="4"/>
  <c r="Z130" i="4"/>
  <c r="AA130" i="4"/>
  <c r="AB130" i="4"/>
  <c r="AC130" i="4"/>
  <c r="AB122" i="4"/>
  <c r="AC122" i="4"/>
  <c r="Z123" i="4"/>
  <c r="AA123" i="4"/>
  <c r="AB123" i="4"/>
  <c r="AC123" i="4"/>
  <c r="Z124" i="4"/>
  <c r="AA124" i="4"/>
  <c r="AB124" i="4"/>
  <c r="AC124" i="4"/>
  <c r="Z125" i="4"/>
  <c r="AA125" i="4"/>
  <c r="AB125" i="4"/>
  <c r="AC125" i="4"/>
  <c r="AB118" i="4"/>
  <c r="AC118" i="4"/>
  <c r="Z119" i="4"/>
  <c r="AA119" i="4"/>
  <c r="AB119" i="4"/>
  <c r="AC119" i="4"/>
  <c r="Z120" i="4"/>
  <c r="AA120" i="4"/>
  <c r="AB120" i="4"/>
  <c r="AC120" i="4"/>
  <c r="Z121" i="4"/>
  <c r="AA121" i="4"/>
  <c r="AB121" i="4"/>
  <c r="AC121" i="4"/>
  <c r="AB113" i="4"/>
  <c r="AC113" i="4"/>
  <c r="Z114" i="4"/>
  <c r="AA114" i="4"/>
  <c r="AB114" i="4"/>
  <c r="AC114" i="4"/>
  <c r="Z115" i="4"/>
  <c r="AA115" i="4"/>
  <c r="AB115" i="4"/>
  <c r="AC115" i="4"/>
  <c r="Z116" i="4"/>
  <c r="AA116" i="4"/>
  <c r="AB116" i="4"/>
  <c r="AC116" i="4"/>
  <c r="Z117" i="4"/>
  <c r="AA117" i="4"/>
  <c r="AB117" i="4"/>
  <c r="AC117" i="4"/>
  <c r="AB108" i="4"/>
  <c r="AC108" i="4"/>
  <c r="Z109" i="4"/>
  <c r="AA109" i="4"/>
  <c r="AB109" i="4"/>
  <c r="AC109" i="4"/>
  <c r="Z110" i="4"/>
  <c r="AA110" i="4"/>
  <c r="AB110" i="4"/>
  <c r="AC110" i="4"/>
  <c r="Z111" i="4"/>
  <c r="AA111" i="4"/>
  <c r="AB111" i="4"/>
  <c r="AC111" i="4"/>
  <c r="Z112" i="4"/>
  <c r="AA112" i="4"/>
  <c r="AB112" i="4"/>
  <c r="AC112" i="4"/>
  <c r="AB103" i="4"/>
  <c r="AC103" i="4"/>
  <c r="Z104" i="4"/>
  <c r="AA104" i="4"/>
  <c r="AB104" i="4"/>
  <c r="AC104" i="4"/>
  <c r="Z105" i="4"/>
  <c r="AA105" i="4"/>
  <c r="AB105" i="4"/>
  <c r="AC105" i="4"/>
  <c r="Z106" i="4"/>
  <c r="AA106" i="4"/>
  <c r="AB106" i="4"/>
  <c r="AC106" i="4"/>
  <c r="Z107" i="4"/>
  <c r="AA107" i="4"/>
  <c r="AB107" i="4"/>
  <c r="AC107" i="4"/>
  <c r="AB7" i="8" l="1"/>
  <c r="AC7" i="8"/>
  <c r="Z8" i="8"/>
  <c r="AA8" i="8"/>
  <c r="AB8" i="8"/>
  <c r="AC8" i="8"/>
  <c r="Z9" i="8"/>
  <c r="AA9" i="8"/>
  <c r="AB9" i="8"/>
  <c r="AC9" i="8"/>
  <c r="Z10" i="8"/>
  <c r="AA10" i="8"/>
  <c r="AB10" i="8"/>
  <c r="AC10" i="8"/>
  <c r="AC3" i="8"/>
  <c r="AC4" i="8"/>
  <c r="AC5" i="8"/>
  <c r="AC6" i="8"/>
  <c r="AC2" i="8"/>
  <c r="AB3" i="8"/>
  <c r="AB4" i="8"/>
  <c r="AB5" i="8"/>
  <c r="AB6" i="8"/>
  <c r="AB2" i="8"/>
  <c r="AA4" i="8"/>
  <c r="AA5" i="8"/>
  <c r="AA6" i="8"/>
  <c r="AA3" i="8"/>
  <c r="Z4" i="8"/>
  <c r="Z5" i="8"/>
  <c r="Z6" i="8"/>
  <c r="Z3" i="8"/>
  <c r="AB99" i="4" l="1"/>
  <c r="AC99" i="4"/>
  <c r="Z100" i="4"/>
  <c r="AA100" i="4"/>
  <c r="AB100" i="4"/>
  <c r="AC100" i="4"/>
  <c r="Z101" i="4"/>
  <c r="AA101" i="4"/>
  <c r="AB101" i="4"/>
  <c r="AC101" i="4"/>
  <c r="Z102" i="4"/>
  <c r="AA102" i="4"/>
  <c r="AB102" i="4"/>
  <c r="AC102" i="4"/>
  <c r="AB93" i="4"/>
  <c r="AC93" i="4"/>
  <c r="Z94" i="4"/>
  <c r="AA94" i="4"/>
  <c r="AB94" i="4"/>
  <c r="AC94" i="4"/>
  <c r="Z95" i="4"/>
  <c r="AA95" i="4"/>
  <c r="AB95" i="4"/>
  <c r="AC95" i="4"/>
  <c r="Z96" i="4"/>
  <c r="AA96" i="4"/>
  <c r="AB96" i="4"/>
  <c r="AC96" i="4"/>
  <c r="Z97" i="4"/>
  <c r="AA97" i="4"/>
  <c r="AB97" i="4"/>
  <c r="AC97" i="4"/>
  <c r="Z98" i="4"/>
  <c r="AA98" i="4"/>
  <c r="AB98" i="4"/>
  <c r="AC98" i="4"/>
  <c r="AB87" i="4"/>
  <c r="AC87" i="4"/>
  <c r="Z88" i="4"/>
  <c r="AA88" i="4"/>
  <c r="AB88" i="4"/>
  <c r="AC88" i="4"/>
  <c r="Z89" i="4"/>
  <c r="AA89" i="4"/>
  <c r="AB89" i="4"/>
  <c r="AC89" i="4"/>
  <c r="Z90" i="4"/>
  <c r="AA90" i="4"/>
  <c r="AB90" i="4"/>
  <c r="AC90" i="4"/>
  <c r="Z91" i="4"/>
  <c r="AA91" i="4"/>
  <c r="AB91" i="4"/>
  <c r="AC91" i="4"/>
  <c r="Z92" i="4"/>
  <c r="AA92" i="4"/>
  <c r="AB92" i="4"/>
  <c r="AC92" i="4"/>
  <c r="AA83" i="4"/>
  <c r="AB83" i="4"/>
  <c r="AC83" i="4"/>
  <c r="Z84" i="4"/>
  <c r="AA84" i="4"/>
  <c r="AB84" i="4"/>
  <c r="AC84" i="4"/>
  <c r="Z85" i="4"/>
  <c r="AA85" i="4"/>
  <c r="AB85" i="4"/>
  <c r="AC85" i="4"/>
  <c r="Z86" i="4"/>
  <c r="AA86" i="4"/>
  <c r="AB86" i="4"/>
  <c r="AC86" i="4"/>
  <c r="AB79" i="4"/>
  <c r="AC79" i="4"/>
  <c r="Z80" i="4"/>
  <c r="AA80" i="4"/>
  <c r="AB80" i="4"/>
  <c r="AC80" i="4"/>
  <c r="Z81" i="4"/>
  <c r="AA81" i="4"/>
  <c r="AB81" i="4"/>
  <c r="AC81" i="4"/>
  <c r="Z82" i="4"/>
  <c r="AA82" i="4"/>
  <c r="AB82" i="4"/>
  <c r="AC82" i="4"/>
  <c r="AB76" i="4" l="1"/>
  <c r="AC76" i="4"/>
  <c r="Z77" i="4"/>
  <c r="AA77" i="4"/>
  <c r="AB77" i="4"/>
  <c r="AC77" i="4"/>
  <c r="Z78" i="4"/>
  <c r="AA78" i="4"/>
  <c r="AB78" i="4"/>
  <c r="AC78" i="4"/>
  <c r="AB72" i="4"/>
  <c r="AC72" i="4"/>
  <c r="Z73" i="4"/>
  <c r="AA73" i="4"/>
  <c r="AB73" i="4"/>
  <c r="AC73" i="4"/>
  <c r="Z74" i="4"/>
  <c r="AA74" i="4"/>
  <c r="AB74" i="4"/>
  <c r="AC74" i="4"/>
  <c r="Z75" i="4"/>
  <c r="AA75" i="4"/>
  <c r="AB75" i="4"/>
  <c r="AC75" i="4"/>
  <c r="AB69" i="4" l="1"/>
  <c r="AC69" i="4"/>
  <c r="Z70" i="4"/>
  <c r="AA70" i="4"/>
  <c r="AB70" i="4"/>
  <c r="AC70" i="4"/>
  <c r="Z71" i="4"/>
  <c r="AA71" i="4"/>
  <c r="AB71" i="4"/>
  <c r="AC71" i="4"/>
  <c r="AB63" i="4" l="1"/>
  <c r="AC63" i="4"/>
  <c r="Z64" i="4"/>
  <c r="AA64" i="4"/>
  <c r="AB64" i="4"/>
  <c r="AC64" i="4"/>
  <c r="Z65" i="4"/>
  <c r="AA65" i="4"/>
  <c r="AB65" i="4"/>
  <c r="AC65" i="4"/>
  <c r="Z66" i="4"/>
  <c r="AA66" i="4"/>
  <c r="AB66" i="4"/>
  <c r="AC66" i="4"/>
  <c r="Z67" i="4"/>
  <c r="AA67" i="4"/>
  <c r="AB67" i="4"/>
  <c r="AC67" i="4"/>
  <c r="Z68" i="4"/>
  <c r="AA68" i="4"/>
  <c r="AB68" i="4"/>
  <c r="AC68" i="4"/>
  <c r="AB58" i="4"/>
  <c r="AC58" i="4"/>
  <c r="Z59" i="4"/>
  <c r="AA59" i="4"/>
  <c r="AB59" i="4"/>
  <c r="AC59" i="4"/>
  <c r="Z60" i="4"/>
  <c r="AA60" i="4"/>
  <c r="AB60" i="4"/>
  <c r="AC60" i="4"/>
  <c r="Z61" i="4"/>
  <c r="AA61" i="4"/>
  <c r="AB61" i="4"/>
  <c r="AC61" i="4"/>
  <c r="Z62" i="4"/>
  <c r="AA62" i="4"/>
  <c r="AB62" i="4"/>
  <c r="AC62" i="4"/>
  <c r="AB54" i="4"/>
  <c r="AC54" i="4"/>
  <c r="Z55" i="4"/>
  <c r="AA55" i="4"/>
  <c r="AB55" i="4"/>
  <c r="AC55" i="4"/>
  <c r="Z56" i="4"/>
  <c r="AA56" i="4"/>
  <c r="AB56" i="4"/>
  <c r="AC56" i="4"/>
  <c r="Z57" i="4"/>
  <c r="AA57" i="4"/>
  <c r="AB57" i="4"/>
  <c r="AC57" i="4"/>
  <c r="AB51" i="4" l="1"/>
  <c r="AC51" i="4"/>
  <c r="Z52" i="4"/>
  <c r="AA52" i="4"/>
  <c r="AB52" i="4"/>
  <c r="AC52" i="4"/>
  <c r="Z53" i="4"/>
  <c r="AA53" i="4"/>
  <c r="AB53" i="4"/>
  <c r="AC53" i="4"/>
  <c r="AB47" i="4"/>
  <c r="AC47" i="4"/>
  <c r="Z48" i="4"/>
  <c r="AA48" i="4"/>
  <c r="AB48" i="4"/>
  <c r="AC48" i="4"/>
  <c r="Z49" i="4"/>
  <c r="AA49" i="4"/>
  <c r="AB49" i="4"/>
  <c r="AC49" i="4"/>
  <c r="Z50" i="4"/>
  <c r="AA50" i="4"/>
  <c r="AB50" i="4"/>
  <c r="AC50" i="4"/>
  <c r="AB42" i="4"/>
  <c r="AC42" i="4"/>
  <c r="Z43" i="4"/>
  <c r="AA43" i="4"/>
  <c r="AB43" i="4"/>
  <c r="AC43" i="4"/>
  <c r="Z44" i="4"/>
  <c r="AA44" i="4"/>
  <c r="AB44" i="4"/>
  <c r="AC44" i="4"/>
  <c r="Z45" i="4"/>
  <c r="AA45" i="4"/>
  <c r="AB45" i="4"/>
  <c r="AC45" i="4"/>
  <c r="Z46" i="4"/>
  <c r="AA46" i="4"/>
  <c r="AB46" i="4"/>
  <c r="AC46" i="4"/>
  <c r="AB39" i="4"/>
  <c r="AC39" i="4"/>
  <c r="Z40" i="4"/>
  <c r="AA40" i="4"/>
  <c r="AB40" i="4"/>
  <c r="AC40" i="4"/>
  <c r="Z41" i="4"/>
  <c r="AA41" i="4"/>
  <c r="AB41" i="4"/>
  <c r="AC41" i="4"/>
  <c r="AB34" i="4" l="1"/>
  <c r="AC34" i="4"/>
  <c r="Z35" i="4"/>
  <c r="AA35" i="4"/>
  <c r="AB35" i="4"/>
  <c r="AC35" i="4"/>
  <c r="Z36" i="4"/>
  <c r="AA36" i="4"/>
  <c r="AB36" i="4"/>
  <c r="AC36" i="4"/>
  <c r="Z37" i="4"/>
  <c r="AA37" i="4"/>
  <c r="AB37" i="4"/>
  <c r="AC37" i="4"/>
  <c r="Z38" i="4"/>
  <c r="AA38" i="4"/>
  <c r="AB38" i="4"/>
  <c r="AC38" i="4"/>
  <c r="AB31" i="4"/>
  <c r="AC31" i="4"/>
  <c r="Z32" i="4"/>
  <c r="AA32" i="4"/>
  <c r="AB32" i="4"/>
  <c r="AC32" i="4"/>
  <c r="Z33" i="4"/>
  <c r="AA33" i="4"/>
  <c r="AB33" i="4"/>
  <c r="AC33" i="4"/>
  <c r="AB29" i="4" l="1"/>
  <c r="AC29" i="4"/>
  <c r="Z30" i="4"/>
  <c r="AA30" i="4"/>
  <c r="AB30" i="4"/>
  <c r="AC30" i="4"/>
  <c r="AB27" i="4"/>
  <c r="AC27" i="4"/>
  <c r="Z28" i="4"/>
  <c r="AA28" i="4"/>
  <c r="AB28" i="4"/>
  <c r="AC28" i="4"/>
  <c r="AB22" i="4"/>
  <c r="AC22" i="4"/>
  <c r="Z23" i="4"/>
  <c r="AA23" i="4"/>
  <c r="AB23" i="4"/>
  <c r="AC23" i="4"/>
  <c r="Z24" i="4"/>
  <c r="AA24" i="4"/>
  <c r="AB24" i="4"/>
  <c r="AC24" i="4"/>
  <c r="Z25" i="4"/>
  <c r="AA25" i="4"/>
  <c r="AB25" i="4"/>
  <c r="AC25" i="4"/>
  <c r="Z26" i="4"/>
  <c r="AA26" i="4"/>
  <c r="AB26" i="4"/>
  <c r="AC26" i="4"/>
  <c r="AB19" i="4"/>
  <c r="AC19" i="4"/>
  <c r="Z20" i="4"/>
  <c r="AA20" i="4"/>
  <c r="AB20" i="4"/>
  <c r="AC20" i="4"/>
  <c r="Z21" i="4"/>
  <c r="AA21" i="4"/>
  <c r="AB21" i="4"/>
  <c r="AC21" i="4"/>
  <c r="AB14" i="4"/>
  <c r="AC14" i="4"/>
  <c r="Z15" i="4"/>
  <c r="AA15" i="4"/>
  <c r="AB15" i="4"/>
  <c r="AC15" i="4"/>
  <c r="Z16" i="4"/>
  <c r="AA16" i="4"/>
  <c r="AB16" i="4"/>
  <c r="AC16" i="4"/>
  <c r="Z17" i="4"/>
  <c r="AA17" i="4"/>
  <c r="AB17" i="4"/>
  <c r="AC17" i="4"/>
  <c r="Z18" i="4"/>
  <c r="AA18" i="4"/>
  <c r="AB18" i="4"/>
  <c r="AC18" i="4"/>
  <c r="AB10" i="4" l="1"/>
  <c r="AC10" i="4"/>
  <c r="Z11" i="4"/>
  <c r="AA11" i="4"/>
  <c r="AB11" i="4"/>
  <c r="AC11" i="4"/>
  <c r="Z12" i="4"/>
  <c r="AA12" i="4"/>
  <c r="AB12" i="4"/>
  <c r="AC12" i="4"/>
  <c r="Z13" i="4"/>
  <c r="AA13" i="4"/>
  <c r="AB13" i="4"/>
  <c r="AC13" i="4"/>
  <c r="AB5" i="4"/>
  <c r="AC5" i="4"/>
  <c r="AB6" i="4"/>
  <c r="AC6" i="4"/>
  <c r="AB7" i="4"/>
  <c r="AC7" i="4"/>
  <c r="AB8" i="4"/>
  <c r="AC8" i="4"/>
  <c r="AB9" i="4"/>
  <c r="AC9" i="4"/>
  <c r="Z6" i="4"/>
  <c r="AA6" i="4"/>
  <c r="Z7" i="4"/>
  <c r="AA7" i="4"/>
  <c r="Z8" i="4"/>
  <c r="AA8" i="4"/>
  <c r="Z9" i="4"/>
  <c r="AA9" i="4"/>
  <c r="AC3" i="4" l="1"/>
  <c r="AC4" i="4"/>
  <c r="AC2" i="4"/>
  <c r="AB3" i="4"/>
  <c r="AB4" i="4"/>
  <c r="AB2" i="4"/>
  <c r="AA4" i="4"/>
  <c r="AA3" i="4"/>
  <c r="Z4" i="4"/>
  <c r="Z3" i="4"/>
</calcChain>
</file>

<file path=xl/sharedStrings.xml><?xml version="1.0" encoding="utf-8"?>
<sst xmlns="http://schemas.openxmlformats.org/spreadsheetml/2006/main" count="5196" uniqueCount="141">
  <si>
    <t>tr_te</t>
  </si>
  <si>
    <t>all_N</t>
  </si>
  <si>
    <t>tr_N</t>
  </si>
  <si>
    <t>te_N</t>
  </si>
  <si>
    <t>tr_r2</t>
  </si>
  <si>
    <t>tr_rmse</t>
  </si>
  <si>
    <t>te_r2</t>
  </si>
  <si>
    <t>te_rmse</t>
  </si>
  <si>
    <t>descriptor</t>
    <phoneticPr fontId="1" type="noConversion"/>
  </si>
  <si>
    <t>loo_r2</t>
    <phoneticPr fontId="1" type="noConversion"/>
  </si>
  <si>
    <t>COMFA</t>
    <phoneticPr fontId="1" type="noConversion"/>
  </si>
  <si>
    <t>TYPE</t>
    <phoneticPr fontId="1" type="noConversion"/>
  </si>
  <si>
    <t>STD</t>
    <phoneticPr fontId="1" type="noConversion"/>
  </si>
  <si>
    <t>INDX</t>
    <phoneticPr fontId="1" type="noConversion"/>
  </si>
  <si>
    <t>HB</t>
    <phoneticPr fontId="1" type="noConversion"/>
  </si>
  <si>
    <t>random02</t>
  </si>
  <si>
    <t>random02</t>
    <phoneticPr fontId="1" type="noConversion"/>
  </si>
  <si>
    <t>loo_rmse</t>
    <phoneticPr fontId="1" type="noConversion"/>
  </si>
  <si>
    <t>loo_sd</t>
    <phoneticPr fontId="1" type="noConversion"/>
  </si>
  <si>
    <t>tr_se</t>
    <phoneticPr fontId="1" type="noConversion"/>
  </si>
  <si>
    <t>loo_q2</t>
    <phoneticPr fontId="1" type="noConversion"/>
  </si>
  <si>
    <t>loo_se</t>
    <phoneticPr fontId="1" type="noConversion"/>
  </si>
  <si>
    <t>tr_q2</t>
    <phoneticPr fontId="1" type="noConversion"/>
  </si>
  <si>
    <t>tr_sd</t>
    <phoneticPr fontId="1" type="noConversion"/>
  </si>
  <si>
    <t>te_q2</t>
    <phoneticPr fontId="1" type="noConversion"/>
  </si>
  <si>
    <t>te_sd</t>
    <phoneticPr fontId="1" type="noConversion"/>
  </si>
  <si>
    <t>te_se</t>
    <phoneticPr fontId="1" type="noConversion"/>
  </si>
  <si>
    <t>n_comp</t>
    <phoneticPr fontId="1" type="noConversion"/>
  </si>
  <si>
    <t>DR2</t>
    <phoneticPr fontId="1" type="noConversion"/>
  </si>
  <si>
    <t>DSE</t>
    <phoneticPr fontId="1" type="noConversion"/>
  </si>
  <si>
    <t>COMSIA</t>
    <phoneticPr fontId="1" type="noConversion"/>
  </si>
  <si>
    <t>S</t>
    <phoneticPr fontId="1" type="noConversion"/>
  </si>
  <si>
    <t>E</t>
    <phoneticPr fontId="1" type="noConversion"/>
  </si>
  <si>
    <t>H</t>
    <phoneticPr fontId="1" type="noConversion"/>
  </si>
  <si>
    <t>D</t>
    <phoneticPr fontId="1" type="noConversion"/>
  </si>
  <si>
    <t>A</t>
    <phoneticPr fontId="1" type="noConversion"/>
  </si>
  <si>
    <t>no</t>
    <phoneticPr fontId="1" type="noConversion"/>
  </si>
  <si>
    <t>SE</t>
    <phoneticPr fontId="1" type="noConversion"/>
  </si>
  <si>
    <t>SH</t>
    <phoneticPr fontId="1" type="noConversion"/>
  </si>
  <si>
    <t>SA</t>
    <phoneticPr fontId="1" type="noConversion"/>
  </si>
  <si>
    <t>SD</t>
    <phoneticPr fontId="1" type="noConversion"/>
  </si>
  <si>
    <t>EH</t>
    <phoneticPr fontId="1" type="noConversion"/>
  </si>
  <si>
    <t>ED</t>
    <phoneticPr fontId="1" type="noConversion"/>
  </si>
  <si>
    <t>EA</t>
    <phoneticPr fontId="1" type="noConversion"/>
  </si>
  <si>
    <t>HD</t>
    <phoneticPr fontId="1" type="noConversion"/>
  </si>
  <si>
    <t>HA</t>
    <phoneticPr fontId="1" type="noConversion"/>
  </si>
  <si>
    <t>DA</t>
    <phoneticPr fontId="1" type="noConversion"/>
  </si>
  <si>
    <t>SED</t>
    <phoneticPr fontId="1" type="noConversion"/>
  </si>
  <si>
    <t>SEH</t>
    <phoneticPr fontId="1" type="noConversion"/>
  </si>
  <si>
    <t>SEA</t>
    <phoneticPr fontId="1" type="noConversion"/>
  </si>
  <si>
    <t>SHD</t>
    <phoneticPr fontId="1" type="noConversion"/>
  </si>
  <si>
    <t>SHA</t>
    <phoneticPr fontId="1" type="noConversion"/>
  </si>
  <si>
    <t>SDA</t>
    <phoneticPr fontId="1" type="noConversion"/>
  </si>
  <si>
    <t>EHD</t>
    <phoneticPr fontId="1" type="noConversion"/>
  </si>
  <si>
    <t>random01</t>
  </si>
  <si>
    <t>random01</t>
    <phoneticPr fontId="1" type="noConversion"/>
  </si>
  <si>
    <t>EHA</t>
    <phoneticPr fontId="1" type="noConversion"/>
  </si>
  <si>
    <t>EDA</t>
    <phoneticPr fontId="1" type="noConversion"/>
  </si>
  <si>
    <t>HDA</t>
    <phoneticPr fontId="1" type="noConversion"/>
  </si>
  <si>
    <t>SEHD</t>
    <phoneticPr fontId="1" type="noConversion"/>
  </si>
  <si>
    <t>SEHA</t>
    <phoneticPr fontId="1" type="noConversion"/>
  </si>
  <si>
    <t>SEDA</t>
    <phoneticPr fontId="1" type="noConversion"/>
  </si>
  <si>
    <t>SHDA</t>
    <phoneticPr fontId="1" type="noConversion"/>
  </si>
  <si>
    <t>EHDA</t>
    <phoneticPr fontId="1" type="noConversion"/>
  </si>
  <si>
    <t>SEHDA</t>
    <phoneticPr fontId="1" type="noConversion"/>
  </si>
  <si>
    <t>DSE_loo</t>
    <phoneticPr fontId="1" type="noConversion"/>
  </si>
  <si>
    <t>DSE_tr</t>
    <phoneticPr fontId="1" type="noConversion"/>
  </si>
  <si>
    <t>BEST</t>
    <phoneticPr fontId="1" type="noConversion"/>
  </si>
  <si>
    <t>COMFA</t>
    <phoneticPr fontId="1" type="noConversion"/>
  </si>
  <si>
    <t>STD</t>
    <phoneticPr fontId="1" type="noConversion"/>
  </si>
  <si>
    <t>random02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</si>
  <si>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</si>
  <si>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</si>
  <si>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</si>
  <si>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</si>
  <si>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</si>
  <si>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</si>
  <si>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</si>
  <si>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BEST</t>
    <phoneticPr fontId="1" type="noConversion"/>
  </si>
  <si>
    <t>se(loo/tr)</t>
    <phoneticPr fontId="1" type="noConversion"/>
  </si>
  <si>
    <t>BEST</t>
    <phoneticPr fontId="1" type="noConversion"/>
  </si>
  <si>
    <t>se: (loo-tr)/tr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</si>
  <si>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</si>
  <si>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</si>
  <si>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</si>
  <si>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</si>
  <si>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</si>
  <si>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</si>
  <si>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random03</t>
    <phoneticPr fontId="1" type="noConversion"/>
  </si>
  <si>
    <t>random03</t>
    <phoneticPr fontId="1" type="noConversion"/>
  </si>
  <si>
    <t>A</t>
    <phoneticPr fontId="1" type="noConversion"/>
  </si>
  <si>
    <t>A</t>
    <phoneticPr fontId="1" type="noConversion"/>
  </si>
  <si>
    <t>random03</t>
  </si>
  <si>
    <t>descriptor</t>
  </si>
  <si>
    <t>TYPE</t>
  </si>
  <si>
    <t>n_comp</t>
  </si>
  <si>
    <t>loo_r2</t>
  </si>
  <si>
    <t>loo_se</t>
  </si>
  <si>
    <t>tr_se</t>
  </si>
  <si>
    <t>te_se</t>
  </si>
  <si>
    <t>COMFA</t>
  </si>
  <si>
    <t>STD</t>
  </si>
  <si>
    <t>HB</t>
  </si>
  <si>
    <t>INDX</t>
  </si>
  <si>
    <t>COMSIA</t>
  </si>
  <si>
    <t>S</t>
  </si>
  <si>
    <t>E</t>
  </si>
  <si>
    <t>H</t>
  </si>
  <si>
    <t>D</t>
  </si>
  <si>
    <t>A</t>
  </si>
  <si>
    <t>SE</t>
  </si>
  <si>
    <t>SH</t>
  </si>
  <si>
    <t>SD</t>
  </si>
  <si>
    <t>SA</t>
  </si>
  <si>
    <t>EH</t>
  </si>
  <si>
    <t>ED</t>
  </si>
  <si>
    <t>EA</t>
  </si>
  <si>
    <t>HD</t>
  </si>
  <si>
    <t>HA</t>
  </si>
  <si>
    <t>DA</t>
  </si>
  <si>
    <t>SEH</t>
  </si>
  <si>
    <t>SED</t>
  </si>
  <si>
    <t>SEA</t>
  </si>
  <si>
    <t>SHD</t>
  </si>
  <si>
    <t>SHA</t>
  </si>
  <si>
    <t>SDA</t>
  </si>
  <si>
    <t>EHD</t>
  </si>
  <si>
    <t>EHA</t>
  </si>
  <si>
    <t>EDA</t>
  </si>
  <si>
    <t>HDA</t>
  </si>
  <si>
    <t>SEHD</t>
  </si>
  <si>
    <t>SEHA</t>
  </si>
  <si>
    <t>SEDA</t>
  </si>
  <si>
    <t>SHDA</t>
  </si>
  <si>
    <t>EHDA</t>
  </si>
  <si>
    <t>SEHDA</t>
  </si>
  <si>
    <t>mean</t>
    <phoneticPr fontId="1" type="noConversion"/>
  </si>
  <si>
    <t>std</t>
    <phoneticPr fontId="1" type="noConversion"/>
  </si>
  <si>
    <t>No</t>
    <phoneticPr fontId="1" type="noConversion"/>
  </si>
  <si>
    <t>tr_r2</t>
    <phoneticPr fontId="1" type="noConversion"/>
  </si>
  <si>
    <t>te_r2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</si>
</sst>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%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3" fillId="0" borderId="0" xfId="0" applyFont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0" xfId="0" applyNumberFormat="1" applyFont="1" applyFill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177" fontId="3" fillId="3" borderId="0" xfId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177" fontId="3" fillId="2" borderId="0" xfId="1" applyNumberFormat="1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76" fontId="3" fillId="3" borderId="3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76" fontId="3" fillId="4" borderId="0" xfId="0" applyNumberFormat="1" applyFont="1" applyFill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177" fontId="3" fillId="4" borderId="0" xfId="1" applyNumberFormat="1" applyFont="1" applyFill="1" applyAlignment="1">
      <alignment horizontal="center" vertical="center"/>
    </xf>
    <xf numFmtId="0" fontId="4" fillId="0" borderId="0" xfId="0" applyFont="1"/>
    <xf numFmtId="176" fontId="0" fillId="0" borderId="4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5F6FF-B49D-4441-A5CA-8431E8253D93}">
  <dimension ref="A1:W103"/>
  <sheetViews>
    <sheetView tabSelected="1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1" sqref="D1"/>
    </sheetView>
  </sheetViews>
  <sheetFormatPr defaultRowHeight="14" x14ac:dyDescent="0.3"/>
  <cols>
    <col min="1" max="5" width="8.6640625" style="35"/>
    <col min="6" max="6" width="8.1640625" style="36" bestFit="1" customWidth="1"/>
    <col min="7" max="7" width="7.6640625" style="36" bestFit="1" customWidth="1"/>
    <col min="8" max="8" width="8" style="36" customWidth="1"/>
    <col min="9" max="11" width="8.6640625" style="36"/>
    <col min="12" max="12" width="8.25" style="36" customWidth="1"/>
    <col min="13" max="13" width="7.6640625" style="36" bestFit="1" customWidth="1"/>
    <col min="14" max="14" width="8" style="36" customWidth="1"/>
    <col min="15" max="15" width="8.1640625" style="36" bestFit="1" customWidth="1"/>
    <col min="16" max="16" width="7.6640625" style="36" bestFit="1" customWidth="1"/>
    <col min="17" max="17" width="8" style="36" customWidth="1"/>
    <col min="18" max="18" width="8.1640625" style="36" bestFit="1" customWidth="1"/>
    <col min="19" max="19" width="7.6640625" style="36" bestFit="1" customWidth="1"/>
    <col min="20" max="20" width="8" style="36" customWidth="1"/>
    <col min="21" max="21" width="8.1640625" style="36" bestFit="1" customWidth="1"/>
    <col min="22" max="22" width="7.6640625" style="36" bestFit="1" customWidth="1"/>
    <col min="23" max="23" width="8" style="36" customWidth="1"/>
  </cols>
  <sheetData>
    <row r="1" spans="1:23" ht="14.5" thickBot="1" x14ac:dyDescent="0.35">
      <c r="A1" s="37" t="s">
        <v>138</v>
      </c>
      <c r="B1" s="37" t="s">
        <v>93</v>
      </c>
      <c r="C1" s="37" t="s">
        <v>94</v>
      </c>
      <c r="D1" s="37" t="s">
        <v>0</v>
      </c>
      <c r="E1" s="37" t="s">
        <v>95</v>
      </c>
      <c r="F1" s="37" t="s">
        <v>96</v>
      </c>
      <c r="G1" s="37" t="s">
        <v>136</v>
      </c>
      <c r="H1" s="37" t="s">
        <v>137</v>
      </c>
      <c r="I1" s="37" t="s">
        <v>97</v>
      </c>
      <c r="J1" s="37" t="s">
        <v>136</v>
      </c>
      <c r="K1" s="37" t="s">
        <v>137</v>
      </c>
      <c r="L1" s="37" t="s">
        <v>4</v>
      </c>
      <c r="M1" s="37" t="s">
        <v>136</v>
      </c>
      <c r="N1" s="37" t="s">
        <v>137</v>
      </c>
      <c r="O1" s="37" t="s">
        <v>98</v>
      </c>
      <c r="P1" s="37" t="s">
        <v>136</v>
      </c>
      <c r="Q1" s="37" t="s">
        <v>137</v>
      </c>
      <c r="R1" s="37" t="s">
        <v>6</v>
      </c>
      <c r="S1" s="37" t="s">
        <v>136</v>
      </c>
      <c r="T1" s="37" t="s">
        <v>137</v>
      </c>
      <c r="U1" s="37" t="s">
        <v>99</v>
      </c>
      <c r="V1" s="37" t="s">
        <v>136</v>
      </c>
      <c r="W1" s="37" t="s">
        <v>137</v>
      </c>
    </row>
    <row r="2" spans="1:23" x14ac:dyDescent="0.3">
      <c r="A2" s="35">
        <v>1</v>
      </c>
      <c r="B2" s="35" t="s">
        <v>104</v>
      </c>
      <c r="C2" s="35" t="s">
        <v>109</v>
      </c>
      <c r="D2" s="35" t="s">
        <v>54</v>
      </c>
      <c r="E2" s="35">
        <v>1</v>
      </c>
      <c r="F2" s="38">
        <v>0.37411406274940501</v>
      </c>
      <c r="G2" s="45">
        <f>AVERAGE(F2:F4)</f>
        <v>0.33632353201904303</v>
      </c>
      <c r="H2" s="44">
        <f>_xlfn.STDEV.S(F2:F4)</f>
        <v>5.1043519183107879E-2</v>
      </c>
      <c r="I2" s="38">
        <v>0.50665853886024603</v>
      </c>
      <c r="J2" s="45">
        <f>AVERAGE(I2:I4)</f>
        <v>0.51914290932932328</v>
      </c>
      <c r="K2" s="44">
        <f>_xlfn.STDEV.S(I2:I4)</f>
        <v>2.1093681453076687E-2</v>
      </c>
      <c r="L2" s="38">
        <v>0.48566721507499699</v>
      </c>
      <c r="M2" s="45">
        <f>AVERAGE(L2:L4)</f>
        <v>0.49384206302674166</v>
      </c>
      <c r="N2" s="44">
        <f>_xlfn.STDEV.S(L2:L4)</f>
        <v>2.2045682599448346E-2</v>
      </c>
      <c r="O2" s="38">
        <v>0.45932130770349</v>
      </c>
      <c r="P2" s="45">
        <f>AVERAGE(O2:O4)</f>
        <v>0.45356648035108166</v>
      </c>
      <c r="Q2" s="44">
        <f>_xlfn.STDEV.S(O2:O4)</f>
        <v>1.2967877241053803E-2</v>
      </c>
      <c r="R2" s="38">
        <v>0.38603895508150099</v>
      </c>
      <c r="S2" s="45">
        <f>AVERAGE(R2:R4)</f>
        <v>0.48470500583199394</v>
      </c>
      <c r="T2" s="44">
        <f>_xlfn.STDEV.S(R2:R4)</f>
        <v>0.1725025028623888</v>
      </c>
      <c r="U2" s="38">
        <v>0.56979682156810796</v>
      </c>
      <c r="V2" s="45">
        <f>AVERAGE(U2:U4)</f>
        <v>0.52439566301733564</v>
      </c>
      <c r="W2" s="44">
        <f>_xlfn.STDEV.S(U2:U4)</f>
        <v>9.5205928623638622E-2</v>
      </c>
    </row>
    <row r="3" spans="1:23" x14ac:dyDescent="0.3">
      <c r="A3" s="35">
        <v>2</v>
      </c>
      <c r="B3" s="35" t="s">
        <v>104</v>
      </c>
      <c r="C3" s="35" t="s">
        <v>109</v>
      </c>
      <c r="D3" s="35" t="s">
        <v>15</v>
      </c>
      <c r="E3" s="35">
        <v>2</v>
      </c>
      <c r="F3" s="33">
        <v>0.35659901710537301</v>
      </c>
      <c r="G3" s="42"/>
      <c r="H3" s="40"/>
      <c r="I3" s="33">
        <v>0.50727297796372395</v>
      </c>
      <c r="J3" s="42"/>
      <c r="K3" s="40"/>
      <c r="L3" s="33">
        <v>0.51880749018778505</v>
      </c>
      <c r="M3" s="42"/>
      <c r="N3" s="40"/>
      <c r="O3" s="33">
        <v>0.43871712816238001</v>
      </c>
      <c r="P3" s="42"/>
      <c r="Q3" s="40"/>
      <c r="R3" s="33">
        <v>0.38418519901590598</v>
      </c>
      <c r="S3" s="42"/>
      <c r="T3" s="40"/>
      <c r="U3" s="33">
        <v>0.58840275322265401</v>
      </c>
      <c r="V3" s="42"/>
      <c r="W3" s="40"/>
    </row>
    <row r="4" spans="1:23" x14ac:dyDescent="0.3">
      <c r="A4" s="35">
        <v>3</v>
      </c>
      <c r="B4" s="35" t="s">
        <v>104</v>
      </c>
      <c r="C4" s="35" t="s">
        <v>109</v>
      </c>
      <c r="D4" s="35" t="s">
        <v>92</v>
      </c>
      <c r="E4" s="35">
        <v>2</v>
      </c>
      <c r="F4" s="33">
        <v>0.27825751620235101</v>
      </c>
      <c r="G4" s="42"/>
      <c r="H4" s="40"/>
      <c r="I4" s="33">
        <v>0.54349721116399996</v>
      </c>
      <c r="J4" s="42"/>
      <c r="K4" s="40"/>
      <c r="L4" s="33">
        <v>0.477051483817443</v>
      </c>
      <c r="M4" s="42"/>
      <c r="N4" s="40"/>
      <c r="O4" s="33">
        <v>0.46266100518737502</v>
      </c>
      <c r="P4" s="42"/>
      <c r="Q4" s="40"/>
      <c r="R4" s="33">
        <v>0.68389086339857497</v>
      </c>
      <c r="S4" s="42"/>
      <c r="T4" s="40"/>
      <c r="U4" s="33">
        <v>0.41498741426124502</v>
      </c>
      <c r="V4" s="42"/>
      <c r="W4" s="40"/>
    </row>
    <row r="5" spans="1:23" x14ac:dyDescent="0.3">
      <c r="A5" s="35">
        <v>4</v>
      </c>
      <c r="B5" s="35" t="s">
        <v>104</v>
      </c>
      <c r="C5" s="35" t="s">
        <v>108</v>
      </c>
      <c r="D5" s="35" t="s">
        <v>54</v>
      </c>
      <c r="E5" s="35">
        <v>1</v>
      </c>
      <c r="F5" s="33">
        <v>0.40588868203640699</v>
      </c>
      <c r="G5" s="42">
        <f>AVERAGE(F5:F7)</f>
        <v>0.36074690114132096</v>
      </c>
      <c r="H5" s="40">
        <f t="shared" ref="H5" si="0">_xlfn.STDEV.S(F5:F7)</f>
        <v>5.0215162052489985E-2</v>
      </c>
      <c r="I5" s="33">
        <v>0.49363015534219301</v>
      </c>
      <c r="J5" s="42">
        <f t="shared" ref="J5" si="1">AVERAGE(I5:I7)</f>
        <v>0.50888528657319199</v>
      </c>
      <c r="K5" s="40">
        <f t="shared" ref="K5" si="2">_xlfn.STDEV.S(I5:I7)</f>
        <v>1.9562607491620122E-2</v>
      </c>
      <c r="L5" s="33">
        <v>0.44982173530029401</v>
      </c>
      <c r="M5" s="42">
        <f t="shared" ref="M5" si="3">AVERAGE(L5:L7)</f>
        <v>0.4231856770535527</v>
      </c>
      <c r="N5" s="40">
        <f t="shared" ref="N5" si="4">_xlfn.STDEV.S(L5:L7)</f>
        <v>4.6179927720612697E-2</v>
      </c>
      <c r="O5" s="33">
        <v>0.475057526393381</v>
      </c>
      <c r="P5" s="42">
        <f t="shared" ref="P5" si="5">AVERAGE(O5:O7)</f>
        <v>0.48344766841603731</v>
      </c>
      <c r="Q5" s="40">
        <f t="shared" ref="Q5" si="6">_xlfn.STDEV.S(O5:O7)</f>
        <v>1.9924627175282237E-2</v>
      </c>
      <c r="R5" s="33">
        <v>0.46590651390528898</v>
      </c>
      <c r="S5" s="42">
        <f t="shared" ref="S5" si="7">AVERAGE(R5:R7)</f>
        <v>0.55604189105025059</v>
      </c>
      <c r="T5" s="40">
        <f t="shared" ref="T5" si="8">_xlfn.STDEV.S(R5:R7)</f>
        <v>0.10599749496192371</v>
      </c>
      <c r="U5" s="33">
        <v>0.53144491343260103</v>
      </c>
      <c r="V5" s="42">
        <f t="shared" ref="V5" si="9">AVERAGE(U5:U7)</f>
        <v>0.48736739028881998</v>
      </c>
      <c r="W5" s="40">
        <f t="shared" ref="W5" si="10">_xlfn.STDEV.S(U5:U7)</f>
        <v>6.2146130187928326E-2</v>
      </c>
    </row>
    <row r="6" spans="1:23" x14ac:dyDescent="0.3">
      <c r="A6" s="35">
        <v>5</v>
      </c>
      <c r="B6" s="35" t="s">
        <v>104</v>
      </c>
      <c r="C6" s="35" t="s">
        <v>108</v>
      </c>
      <c r="D6" s="35" t="s">
        <v>15</v>
      </c>
      <c r="E6" s="35">
        <v>2</v>
      </c>
      <c r="F6" s="33">
        <v>0.36969151819679702</v>
      </c>
      <c r="G6" s="42"/>
      <c r="H6" s="40"/>
      <c r="I6" s="33">
        <v>0.50208522798319799</v>
      </c>
      <c r="J6" s="42"/>
      <c r="K6" s="40"/>
      <c r="L6" s="33">
        <v>0.44987359780127201</v>
      </c>
      <c r="M6" s="42"/>
      <c r="N6" s="40"/>
      <c r="O6" s="33">
        <v>0.46909024887478101</v>
      </c>
      <c r="P6" s="42"/>
      <c r="Q6" s="40"/>
      <c r="R6" s="33">
        <v>0.52940058940250401</v>
      </c>
      <c r="S6" s="42"/>
      <c r="T6" s="40"/>
      <c r="U6" s="33">
        <v>0.51436963668441504</v>
      </c>
      <c r="V6" s="42"/>
      <c r="W6" s="40"/>
    </row>
    <row r="7" spans="1:23" x14ac:dyDescent="0.3">
      <c r="A7" s="35">
        <v>6</v>
      </c>
      <c r="B7" s="35" t="s">
        <v>104</v>
      </c>
      <c r="C7" s="35" t="s">
        <v>108</v>
      </c>
      <c r="D7" s="35" t="s">
        <v>92</v>
      </c>
      <c r="E7" s="35">
        <v>1</v>
      </c>
      <c r="F7" s="33">
        <v>0.30666050319075899</v>
      </c>
      <c r="G7" s="42"/>
      <c r="H7" s="40"/>
      <c r="I7" s="33">
        <v>0.53094047639418496</v>
      </c>
      <c r="J7" s="42"/>
      <c r="K7" s="40"/>
      <c r="L7" s="33">
        <v>0.36986169805909203</v>
      </c>
      <c r="M7" s="42"/>
      <c r="N7" s="40"/>
      <c r="O7" s="33">
        <v>0.50619522997995003</v>
      </c>
      <c r="P7" s="42"/>
      <c r="Q7" s="40"/>
      <c r="R7" s="33">
        <v>0.67281856984295896</v>
      </c>
      <c r="S7" s="42"/>
      <c r="T7" s="40"/>
      <c r="U7" s="33">
        <v>0.41628762074944398</v>
      </c>
      <c r="V7" s="42"/>
      <c r="W7" s="40"/>
    </row>
    <row r="8" spans="1:23" x14ac:dyDescent="0.3">
      <c r="A8" s="35">
        <v>7</v>
      </c>
      <c r="B8" s="35" t="s">
        <v>104</v>
      </c>
      <c r="C8" s="35" t="s">
        <v>119</v>
      </c>
      <c r="D8" s="35" t="s">
        <v>54</v>
      </c>
      <c r="E8" s="35">
        <v>1</v>
      </c>
      <c r="F8" s="33">
        <v>0.426204900275787</v>
      </c>
      <c r="G8" s="42">
        <f t="shared" ref="G8" si="11">AVERAGE(F8:F10)</f>
        <v>0.38135396723079568</v>
      </c>
      <c r="H8" s="40">
        <f t="shared" ref="H8" si="12">_xlfn.STDEV.S(F8:F10)</f>
        <v>4.331280299013416E-2</v>
      </c>
      <c r="I8" s="33">
        <v>0.485116657158493</v>
      </c>
      <c r="J8" s="42">
        <f t="shared" ref="J8" si="13">AVERAGE(I8:I10)</f>
        <v>0.50067485423733837</v>
      </c>
      <c r="K8" s="40">
        <f t="shared" ref="K8" si="14">_xlfn.STDEV.S(I8:I10)</f>
        <v>1.7629808280443946E-2</v>
      </c>
      <c r="L8" s="33">
        <v>0.49432383881032199</v>
      </c>
      <c r="M8" s="42">
        <f t="shared" ref="M8" si="15">AVERAGE(L8:L10)</f>
        <v>0.49441229070488335</v>
      </c>
      <c r="N8" s="40">
        <f t="shared" ref="N8" si="16">_xlfn.STDEV.S(L8:L10)</f>
        <v>3.3567677229242532E-2</v>
      </c>
      <c r="O8" s="33">
        <v>0.45543953634316903</v>
      </c>
      <c r="P8" s="42">
        <f t="shared" ref="P8" si="17">AVERAGE(O8:O10)</f>
        <v>0.45260483224601833</v>
      </c>
      <c r="Q8" s="40">
        <f t="shared" ref="Q8" si="18">_xlfn.STDEV.S(O8:O10)</f>
        <v>1.1908396632475452E-2</v>
      </c>
      <c r="R8" s="33">
        <v>0.46344151552440799</v>
      </c>
      <c r="S8" s="42">
        <f t="shared" ref="S8" si="19">AVERAGE(R8:R10)</f>
        <v>0.52495252540029336</v>
      </c>
      <c r="T8" s="40">
        <f t="shared" ref="T8" si="20">_xlfn.STDEV.S(R8:R10)</f>
        <v>0.11331418253109571</v>
      </c>
      <c r="U8" s="33">
        <v>0.53266988887414701</v>
      </c>
      <c r="V8" s="42">
        <f t="shared" ref="V8" si="21">AVERAGE(U8:U10)</f>
        <v>0.50373392721929633</v>
      </c>
      <c r="W8" s="40">
        <f t="shared" ref="W8" si="22">_xlfn.STDEV.S(U8:U10)</f>
        <v>6.1517176590967303E-2</v>
      </c>
    </row>
    <row r="9" spans="1:23" x14ac:dyDescent="0.3">
      <c r="A9" s="35">
        <v>8</v>
      </c>
      <c r="B9" s="35" t="s">
        <v>104</v>
      </c>
      <c r="C9" s="35" t="s">
        <v>119</v>
      </c>
      <c r="D9" s="35" t="s">
        <v>15</v>
      </c>
      <c r="E9" s="35">
        <v>1</v>
      </c>
      <c r="F9" s="33">
        <v>0.378093423265082</v>
      </c>
      <c r="G9" s="42"/>
      <c r="H9" s="40"/>
      <c r="I9" s="33">
        <v>0.49708438736083299</v>
      </c>
      <c r="J9" s="42"/>
      <c r="K9" s="40"/>
      <c r="L9" s="33">
        <v>0.460888926825616</v>
      </c>
      <c r="M9" s="42"/>
      <c r="N9" s="40"/>
      <c r="O9" s="33">
        <v>0.46284008719620301</v>
      </c>
      <c r="P9" s="42"/>
      <c r="Q9" s="40"/>
      <c r="R9" s="33">
        <v>0.45569602750494098</v>
      </c>
      <c r="S9" s="42"/>
      <c r="T9" s="40"/>
      <c r="U9" s="33">
        <v>0.54544775490722597</v>
      </c>
      <c r="V9" s="42"/>
      <c r="W9" s="40"/>
    </row>
    <row r="10" spans="1:23" x14ac:dyDescent="0.3">
      <c r="A10" s="35">
        <v>9</v>
      </c>
      <c r="B10" s="35" t="s">
        <v>104</v>
      </c>
      <c r="C10" s="35" t="s">
        <v>119</v>
      </c>
      <c r="D10" s="35" t="s">
        <v>92</v>
      </c>
      <c r="E10" s="35">
        <v>2</v>
      </c>
      <c r="F10" s="33">
        <v>0.33976357815151798</v>
      </c>
      <c r="G10" s="42"/>
      <c r="H10" s="40"/>
      <c r="I10" s="33">
        <v>0.51982351819268902</v>
      </c>
      <c r="J10" s="42"/>
      <c r="K10" s="40"/>
      <c r="L10" s="33">
        <v>0.52802410647871201</v>
      </c>
      <c r="M10" s="42"/>
      <c r="N10" s="40"/>
      <c r="O10" s="33">
        <v>0.43953487319868301</v>
      </c>
      <c r="P10" s="42"/>
      <c r="Q10" s="40"/>
      <c r="R10" s="33">
        <v>0.65572003317153105</v>
      </c>
      <c r="S10" s="42"/>
      <c r="T10" s="40"/>
      <c r="U10" s="33">
        <v>0.43308413787651601</v>
      </c>
      <c r="V10" s="42"/>
      <c r="W10" s="40"/>
    </row>
    <row r="11" spans="1:23" x14ac:dyDescent="0.3">
      <c r="A11" s="35">
        <v>10</v>
      </c>
      <c r="B11" s="35" t="s">
        <v>104</v>
      </c>
      <c r="C11" s="35" t="s">
        <v>106</v>
      </c>
      <c r="D11" s="35" t="s">
        <v>54</v>
      </c>
      <c r="E11" s="35">
        <v>1</v>
      </c>
      <c r="F11" s="33">
        <v>0.482814922949726</v>
      </c>
      <c r="G11" s="42">
        <f t="shared" ref="G11" si="23">AVERAGE(F11:F13)</f>
        <v>0.44831056122012969</v>
      </c>
      <c r="H11" s="40">
        <f t="shared" ref="H11" si="24">_xlfn.STDEV.S(F11:F13)</f>
        <v>3.8367230008366074E-2</v>
      </c>
      <c r="I11" s="33">
        <v>0.46056482057075099</v>
      </c>
      <c r="J11" s="42">
        <f t="shared" ref="J11" si="25">AVERAGE(I11:I13)</f>
        <v>0.47229037781119571</v>
      </c>
      <c r="K11" s="40">
        <f t="shared" ref="K11" si="26">_xlfn.STDEV.S(I11:I13)</f>
        <v>1.6394334336325748E-2</v>
      </c>
      <c r="L11" s="33">
        <v>0.57027872056878004</v>
      </c>
      <c r="M11" s="42">
        <f t="shared" ref="M11" si="27">AVERAGE(L11:L13)</f>
        <v>0.54618166250608402</v>
      </c>
      <c r="N11" s="40">
        <f t="shared" ref="N11" si="28">_xlfn.STDEV.S(L11:L13)</f>
        <v>3.2179719114633423E-2</v>
      </c>
      <c r="O11" s="33">
        <v>0.41984396855040301</v>
      </c>
      <c r="P11" s="42">
        <f t="shared" ref="P11" si="29">AVERAGE(O11:O13)</f>
        <v>0.42838997575848065</v>
      </c>
      <c r="Q11" s="40">
        <f t="shared" ref="Q11" si="30">_xlfn.STDEV.S(O11:O13)</f>
        <v>1.5725775705807198E-2</v>
      </c>
      <c r="R11" s="33">
        <v>0.53270997670470499</v>
      </c>
      <c r="S11" s="42">
        <f t="shared" ref="S11" si="31">AVERAGE(R11:R13)</f>
        <v>0.6098379886364701</v>
      </c>
      <c r="T11" s="40">
        <f t="shared" ref="T11" si="32">_xlfn.STDEV.S(R11:R13)</f>
        <v>9.9339695176123413E-2</v>
      </c>
      <c r="U11" s="33">
        <v>0.49709897597802499</v>
      </c>
      <c r="V11" s="42">
        <f t="shared" ref="V11" si="33">AVERAGE(U11:U13)</f>
        <v>0.45430742293927667</v>
      </c>
      <c r="W11" s="40">
        <f t="shared" ref="W11" si="34">_xlfn.STDEV.S(U11:U13)</f>
        <v>6.1546713331593138E-2</v>
      </c>
    </row>
    <row r="12" spans="1:23" x14ac:dyDescent="0.3">
      <c r="A12" s="35">
        <v>11</v>
      </c>
      <c r="B12" s="35" t="s">
        <v>104</v>
      </c>
      <c r="C12" s="35" t="s">
        <v>106</v>
      </c>
      <c r="D12" s="35" t="s">
        <v>15</v>
      </c>
      <c r="E12" s="35">
        <v>1</v>
      </c>
      <c r="F12" s="33">
        <v>0.455123523295687</v>
      </c>
      <c r="G12" s="42"/>
      <c r="H12" s="40"/>
      <c r="I12" s="33">
        <v>0.46528234919636002</v>
      </c>
      <c r="J12" s="42"/>
      <c r="K12" s="40"/>
      <c r="L12" s="33">
        <v>0.55862870790847796</v>
      </c>
      <c r="M12" s="42"/>
      <c r="N12" s="40"/>
      <c r="O12" s="33">
        <v>0.418787665234581</v>
      </c>
      <c r="P12" s="42"/>
      <c r="Q12" s="40"/>
      <c r="R12" s="33">
        <v>0.57487086262904896</v>
      </c>
      <c r="S12" s="42"/>
      <c r="T12" s="40"/>
      <c r="U12" s="33">
        <v>0.482050838144231</v>
      </c>
      <c r="V12" s="42"/>
      <c r="W12" s="40"/>
    </row>
    <row r="13" spans="1:23" x14ac:dyDescent="0.3">
      <c r="A13" s="35">
        <v>12</v>
      </c>
      <c r="B13" s="35" t="s">
        <v>104</v>
      </c>
      <c r="C13" s="35" t="s">
        <v>106</v>
      </c>
      <c r="D13" s="35" t="s">
        <v>92</v>
      </c>
      <c r="E13" s="35">
        <v>1</v>
      </c>
      <c r="F13" s="33">
        <v>0.40699323741497601</v>
      </c>
      <c r="G13" s="42"/>
      <c r="H13" s="40"/>
      <c r="I13" s="33">
        <v>0.49102396366647599</v>
      </c>
      <c r="J13" s="42"/>
      <c r="K13" s="40"/>
      <c r="L13" s="33">
        <v>0.50963755904099395</v>
      </c>
      <c r="M13" s="42"/>
      <c r="N13" s="40"/>
      <c r="O13" s="33">
        <v>0.44653829349045798</v>
      </c>
      <c r="P13" s="42"/>
      <c r="Q13" s="40"/>
      <c r="R13" s="33">
        <v>0.721933126575656</v>
      </c>
      <c r="S13" s="42"/>
      <c r="T13" s="40"/>
      <c r="U13" s="33">
        <v>0.38377245469557397</v>
      </c>
      <c r="V13" s="42"/>
      <c r="W13" s="40"/>
    </row>
    <row r="14" spans="1:23" x14ac:dyDescent="0.3">
      <c r="A14" s="35">
        <v>13</v>
      </c>
      <c r="B14" s="35" t="s">
        <v>104</v>
      </c>
      <c r="C14" s="35" t="s">
        <v>116</v>
      </c>
      <c r="D14" s="35" t="s">
        <v>54</v>
      </c>
      <c r="E14" s="35">
        <v>1</v>
      </c>
      <c r="F14" s="33">
        <v>0.46146506385860903</v>
      </c>
      <c r="G14" s="42">
        <f t="shared" ref="G14" si="35">AVERAGE(F14:F16)</f>
        <v>0.44391239011154965</v>
      </c>
      <c r="H14" s="40">
        <f t="shared" ref="H14" si="36">_xlfn.STDEV.S(F14:F16)</f>
        <v>2.8223181963608322E-2</v>
      </c>
      <c r="I14" s="33">
        <v>0.46997495034030101</v>
      </c>
      <c r="J14" s="42">
        <f t="shared" ref="J14" si="37">AVERAGE(I14:I16)</f>
        <v>0.47533319662541668</v>
      </c>
      <c r="K14" s="40">
        <f t="shared" ref="K14" si="38">_xlfn.STDEV.S(I14:I16)</f>
        <v>1.3633214001168542E-2</v>
      </c>
      <c r="L14" s="33">
        <v>0.55488282415692403</v>
      </c>
      <c r="M14" s="42">
        <f t="shared" ref="M14" si="39">AVERAGE(L14:L16)</f>
        <v>0.59233646773252902</v>
      </c>
      <c r="N14" s="40">
        <f t="shared" ref="N14" si="40">_xlfn.STDEV.S(L14:L16)</f>
        <v>3.3849017684141738E-2</v>
      </c>
      <c r="O14" s="33">
        <v>0.42729879184402098</v>
      </c>
      <c r="P14" s="42">
        <f t="shared" ref="P14" si="41">AVERAGE(O14:O16)</f>
        <v>0.40690648980114802</v>
      </c>
      <c r="Q14" s="40">
        <f t="shared" ref="Q14" si="42">_xlfn.STDEV.S(O14:O16)</f>
        <v>1.9080501504065737E-2</v>
      </c>
      <c r="R14" s="33">
        <v>0.48617925207456297</v>
      </c>
      <c r="S14" s="42">
        <f t="shared" ref="S14" si="43">AVERAGE(R14:R16)</f>
        <v>0.56861961217002532</v>
      </c>
      <c r="T14" s="40">
        <f t="shared" ref="T14" si="44">_xlfn.STDEV.S(R14:R16)</f>
        <v>0.1451697998645598</v>
      </c>
      <c r="U14" s="33">
        <v>0.52126123967173399</v>
      </c>
      <c r="V14" s="42">
        <f t="shared" ref="V14" si="45">AVERAGE(U14:U16)</f>
        <v>0.47974501514600737</v>
      </c>
      <c r="W14" s="40">
        <f t="shared" ref="W14" si="46">_xlfn.STDEV.S(U14:U16)</f>
        <v>8.7630947344581725E-2</v>
      </c>
    </row>
    <row r="15" spans="1:23" x14ac:dyDescent="0.3">
      <c r="A15" s="35">
        <v>14</v>
      </c>
      <c r="B15" s="35" t="s">
        <v>104</v>
      </c>
      <c r="C15" s="35" t="s">
        <v>116</v>
      </c>
      <c r="D15" s="35" t="s">
        <v>15</v>
      </c>
      <c r="E15" s="35">
        <v>2</v>
      </c>
      <c r="F15" s="33">
        <v>0.45891578690763701</v>
      </c>
      <c r="G15" s="42"/>
      <c r="H15" s="40"/>
      <c r="I15" s="33">
        <v>0.46519313798586798</v>
      </c>
      <c r="J15" s="42"/>
      <c r="K15" s="40"/>
      <c r="L15" s="33">
        <v>0.62074184495825702</v>
      </c>
      <c r="M15" s="42"/>
      <c r="N15" s="40"/>
      <c r="O15" s="33">
        <v>0.38948669353019699</v>
      </c>
      <c r="P15" s="42"/>
      <c r="Q15" s="40"/>
      <c r="R15" s="33">
        <v>0.48343978801200399</v>
      </c>
      <c r="S15" s="42"/>
      <c r="T15" s="40"/>
      <c r="U15" s="33">
        <v>0.53890239110886895</v>
      </c>
      <c r="V15" s="42"/>
      <c r="W15" s="40"/>
    </row>
    <row r="16" spans="1:23" x14ac:dyDescent="0.3">
      <c r="A16" s="35">
        <v>15</v>
      </c>
      <c r="B16" s="35" t="s">
        <v>104</v>
      </c>
      <c r="C16" s="35" t="s">
        <v>116</v>
      </c>
      <c r="D16" s="35" t="s">
        <v>92</v>
      </c>
      <c r="E16" s="35">
        <v>2</v>
      </c>
      <c r="F16" s="33">
        <v>0.41135631956840302</v>
      </c>
      <c r="G16" s="42"/>
      <c r="H16" s="40"/>
      <c r="I16" s="33">
        <v>0.49083150155008098</v>
      </c>
      <c r="J16" s="42"/>
      <c r="K16" s="40"/>
      <c r="L16" s="33">
        <v>0.601384734082406</v>
      </c>
      <c r="M16" s="42"/>
      <c r="N16" s="40"/>
      <c r="O16" s="33">
        <v>0.40393398402922598</v>
      </c>
      <c r="P16" s="42"/>
      <c r="Q16" s="40"/>
      <c r="R16" s="33">
        <v>0.73623979642350901</v>
      </c>
      <c r="S16" s="42"/>
      <c r="T16" s="40"/>
      <c r="U16" s="33">
        <v>0.379071414657419</v>
      </c>
      <c r="V16" s="42"/>
      <c r="W16" s="40"/>
    </row>
    <row r="17" spans="1:23" x14ac:dyDescent="0.3">
      <c r="A17" s="35">
        <v>16</v>
      </c>
      <c r="B17" s="35" t="s">
        <v>104</v>
      </c>
      <c r="C17" s="35" t="s">
        <v>115</v>
      </c>
      <c r="D17" s="35" t="s">
        <v>54</v>
      </c>
      <c r="E17" s="35">
        <v>1</v>
      </c>
      <c r="F17" s="33">
        <v>0.49635743230045198</v>
      </c>
      <c r="G17" s="42">
        <f t="shared" ref="G17" si="47">AVERAGE(F17:F19)</f>
        <v>0.46172804112309701</v>
      </c>
      <c r="H17" s="40">
        <f t="shared" ref="H17" si="48">_xlfn.STDEV.S(F17:F19)</f>
        <v>3.2672877190077304E-2</v>
      </c>
      <c r="I17" s="33">
        <v>0.45449486853683502</v>
      </c>
      <c r="J17" s="42">
        <f t="shared" ref="J17" si="49">AVERAGE(I17:I19)</f>
        <v>0.46706518493299537</v>
      </c>
      <c r="K17" s="40">
        <f t="shared" ref="K17" si="50">_xlfn.STDEV.S(I17:I19)</f>
        <v>1.414532878641683E-2</v>
      </c>
      <c r="L17" s="33">
        <v>0.55657041357816395</v>
      </c>
      <c r="M17" s="42">
        <f t="shared" ref="M17" si="51">AVERAGE(L17:L19)</f>
        <v>0.56699778308073168</v>
      </c>
      <c r="N17" s="40">
        <f t="shared" ref="N17" si="52">_xlfn.STDEV.S(L17:L19)</f>
        <v>4.0195318420403511E-2</v>
      </c>
      <c r="O17" s="33">
        <v>0.42648800566594602</v>
      </c>
      <c r="P17" s="42">
        <f t="shared" ref="P17" si="53">AVERAGE(O17:O19)</f>
        <v>0.41869351630599733</v>
      </c>
      <c r="Q17" s="40">
        <f t="shared" ref="Q17" si="54">_xlfn.STDEV.S(O17:O19)</f>
        <v>1.7327300058522378E-2</v>
      </c>
      <c r="R17" s="33">
        <v>0.53814530728954402</v>
      </c>
      <c r="S17" s="42">
        <f t="shared" ref="S17" si="55">AVERAGE(R17:R19)</f>
        <v>0.5818698288800066</v>
      </c>
      <c r="T17" s="40">
        <f t="shared" ref="T17" si="56">_xlfn.STDEV.S(R17:R19)</f>
        <v>7.9829885655773661E-2</v>
      </c>
      <c r="U17" s="33">
        <v>0.49419949170862998</v>
      </c>
      <c r="V17" s="42">
        <f t="shared" ref="V17" si="57">AVERAGE(U17:U19)</f>
        <v>0.47353636047944797</v>
      </c>
      <c r="W17" s="40">
        <f t="shared" ref="W17" si="58">_xlfn.STDEV.S(U17:U19)</f>
        <v>4.545215447370636E-2</v>
      </c>
    </row>
    <row r="18" spans="1:23" x14ac:dyDescent="0.3">
      <c r="A18" s="35">
        <v>17</v>
      </c>
      <c r="B18" s="35" t="s">
        <v>104</v>
      </c>
      <c r="C18" s="35" t="s">
        <v>115</v>
      </c>
      <c r="D18" s="35" t="s">
        <v>15</v>
      </c>
      <c r="E18" s="35">
        <v>1</v>
      </c>
      <c r="F18" s="33">
        <v>0.45737948813321</v>
      </c>
      <c r="G18" s="42"/>
      <c r="H18" s="40"/>
      <c r="I18" s="33">
        <v>0.46431814042347702</v>
      </c>
      <c r="J18" s="42"/>
      <c r="K18" s="40"/>
      <c r="L18" s="33">
        <v>0.53304367370392702</v>
      </c>
      <c r="M18" s="42"/>
      <c r="N18" s="40"/>
      <c r="O18" s="33">
        <v>0.43075464807951303</v>
      </c>
      <c r="P18" s="42"/>
      <c r="Q18" s="40"/>
      <c r="R18" s="33">
        <v>0.53345453064977399</v>
      </c>
      <c r="S18" s="42"/>
      <c r="T18" s="40"/>
      <c r="U18" s="33">
        <v>0.50498606581436101</v>
      </c>
      <c r="V18" s="42"/>
      <c r="W18" s="40"/>
    </row>
    <row r="19" spans="1:23" x14ac:dyDescent="0.3">
      <c r="A19" s="35">
        <v>18</v>
      </c>
      <c r="B19" s="35" t="s">
        <v>104</v>
      </c>
      <c r="C19" s="35" t="s">
        <v>115</v>
      </c>
      <c r="D19" s="35" t="s">
        <v>92</v>
      </c>
      <c r="E19" s="35">
        <v>2</v>
      </c>
      <c r="F19" s="33">
        <v>0.43144720293562899</v>
      </c>
      <c r="G19" s="42"/>
      <c r="H19" s="40"/>
      <c r="I19" s="33">
        <v>0.48238254583867402</v>
      </c>
      <c r="J19" s="42"/>
      <c r="K19" s="40"/>
      <c r="L19" s="33">
        <v>0.61137926196010395</v>
      </c>
      <c r="M19" s="42"/>
      <c r="N19" s="40"/>
      <c r="O19" s="33">
        <v>0.39883789517253299</v>
      </c>
      <c r="P19" s="42"/>
      <c r="Q19" s="40"/>
      <c r="R19" s="33">
        <v>0.67400964870070201</v>
      </c>
      <c r="S19" s="42"/>
      <c r="T19" s="40"/>
      <c r="U19" s="33">
        <v>0.42142352391535298</v>
      </c>
      <c r="V19" s="42"/>
      <c r="W19" s="40"/>
    </row>
    <row r="20" spans="1:23" x14ac:dyDescent="0.3">
      <c r="A20" s="35">
        <v>19</v>
      </c>
      <c r="B20" s="35" t="s">
        <v>104</v>
      </c>
      <c r="C20" s="35" t="s">
        <v>128</v>
      </c>
      <c r="D20" s="35" t="s">
        <v>54</v>
      </c>
      <c r="E20" s="35">
        <v>1</v>
      </c>
      <c r="F20" s="33">
        <v>0.47800184175031302</v>
      </c>
      <c r="G20" s="42">
        <f t="shared" ref="G20" si="59">AVERAGE(F20:F22)</f>
        <v>0.449169557804384</v>
      </c>
      <c r="H20" s="40">
        <f t="shared" ref="H20" si="60">_xlfn.STDEV.S(F20:F22)</f>
        <v>2.6538080883236972E-2</v>
      </c>
      <c r="I20" s="33">
        <v>0.46270293556335601</v>
      </c>
      <c r="J20" s="42">
        <f t="shared" ref="J20" si="61">AVERAGE(I20:I22)</f>
        <v>0.47253558876076568</v>
      </c>
      <c r="K20" s="40">
        <f t="shared" ref="K20" si="62">_xlfn.STDEV.S(I20:I22)</f>
        <v>1.1239039006542261E-2</v>
      </c>
      <c r="L20" s="33">
        <v>0.54902866790244698</v>
      </c>
      <c r="M20" s="42">
        <f t="shared" ref="M20" si="63">AVERAGE(L20:L22)</f>
        <v>0.56511962774245694</v>
      </c>
      <c r="N20" s="40">
        <f t="shared" ref="N20" si="64">_xlfn.STDEV.S(L20:L22)</f>
        <v>4.6974754373670546E-2</v>
      </c>
      <c r="O20" s="33">
        <v>0.430099518107183</v>
      </c>
      <c r="P20" s="42">
        <f t="shared" ref="P20" si="65">AVERAGE(O20:O22)</f>
        <v>0.41948238034722268</v>
      </c>
      <c r="Q20" s="40">
        <f t="shared" ref="Q20" si="66">_xlfn.STDEV.S(O20:O22)</f>
        <v>2.089302294647221E-2</v>
      </c>
      <c r="R20" s="33">
        <v>0.50843577140070895</v>
      </c>
      <c r="S20" s="42">
        <f t="shared" ref="S20" si="67">AVERAGE(R20:R22)</f>
        <v>0.57504318166615098</v>
      </c>
      <c r="T20" s="40">
        <f t="shared" ref="T20" si="68">_xlfn.STDEV.S(R20:R22)</f>
        <v>0.11069297447020121</v>
      </c>
      <c r="U20" s="33">
        <v>0.50984686101087795</v>
      </c>
      <c r="V20" s="42">
        <f t="shared" ref="V20" si="69">AVERAGE(U20:U22)</f>
        <v>0.47589711255433365</v>
      </c>
      <c r="W20" s="40">
        <f t="shared" ref="W20" si="70">_xlfn.STDEV.S(U20:U22)</f>
        <v>6.3739124840331646E-2</v>
      </c>
    </row>
    <row r="21" spans="1:23" x14ac:dyDescent="0.3">
      <c r="A21" s="35">
        <v>20</v>
      </c>
      <c r="B21" s="35" t="s">
        <v>104</v>
      </c>
      <c r="C21" s="35" t="s">
        <v>128</v>
      </c>
      <c r="D21" s="35" t="s">
        <v>15</v>
      </c>
      <c r="E21" s="35">
        <v>1</v>
      </c>
      <c r="F21" s="33">
        <v>0.443741980166797</v>
      </c>
      <c r="G21" s="42"/>
      <c r="H21" s="40"/>
      <c r="I21" s="33">
        <v>0.47011671283226097</v>
      </c>
      <c r="J21" s="42"/>
      <c r="K21" s="40"/>
      <c r="L21" s="33">
        <v>0.52830489915829804</v>
      </c>
      <c r="M21" s="42"/>
      <c r="N21" s="40"/>
      <c r="O21" s="33">
        <v>0.432934826823063</v>
      </c>
      <c r="P21" s="42"/>
      <c r="Q21" s="40"/>
      <c r="R21" s="33">
        <v>0.513871893968182</v>
      </c>
      <c r="S21" s="42"/>
      <c r="T21" s="40"/>
      <c r="U21" s="33">
        <v>0.51547519554506405</v>
      </c>
      <c r="V21" s="42"/>
      <c r="W21" s="40"/>
    </row>
    <row r="22" spans="1:23" x14ac:dyDescent="0.3">
      <c r="A22" s="35">
        <v>21</v>
      </c>
      <c r="B22" s="35" t="s">
        <v>104</v>
      </c>
      <c r="C22" s="35" t="s">
        <v>128</v>
      </c>
      <c r="D22" s="35" t="s">
        <v>92</v>
      </c>
      <c r="E22" s="35">
        <v>2</v>
      </c>
      <c r="F22" s="33">
        <v>0.42576485149604198</v>
      </c>
      <c r="G22" s="42"/>
      <c r="H22" s="40"/>
      <c r="I22" s="33">
        <v>0.48478711788668</v>
      </c>
      <c r="J22" s="42"/>
      <c r="K22" s="40"/>
      <c r="L22" s="33">
        <v>0.61802531616662604</v>
      </c>
      <c r="M22" s="42"/>
      <c r="N22" s="40"/>
      <c r="O22" s="33">
        <v>0.39541279611142199</v>
      </c>
      <c r="P22" s="42"/>
      <c r="Q22" s="40"/>
      <c r="R22" s="33">
        <v>0.702821879629562</v>
      </c>
      <c r="S22" s="42"/>
      <c r="T22" s="40"/>
      <c r="U22" s="33">
        <v>0.402369281107059</v>
      </c>
      <c r="V22" s="42"/>
      <c r="W22" s="40"/>
    </row>
    <row r="23" spans="1:23" x14ac:dyDescent="0.3">
      <c r="A23" s="35">
        <v>22</v>
      </c>
      <c r="B23" s="35" t="s">
        <v>104</v>
      </c>
      <c r="C23" s="35" t="s">
        <v>114</v>
      </c>
      <c r="D23" s="35" t="s">
        <v>54</v>
      </c>
      <c r="E23" s="35">
        <v>1</v>
      </c>
      <c r="F23" s="33">
        <v>0.489747594281012</v>
      </c>
      <c r="G23" s="42">
        <f t="shared" ref="G23" si="71">AVERAGE(F23:F25)</f>
        <v>0.48044646073595065</v>
      </c>
      <c r="H23" s="40">
        <f t="shared" ref="H23" si="72">_xlfn.STDEV.S(F23:F25)</f>
        <v>1.3498886165879853E-2</v>
      </c>
      <c r="I23" s="33">
        <v>0.45746755708954201</v>
      </c>
      <c r="J23" s="42">
        <f t="shared" ref="J23" si="73">AVERAGE(I23:I25)</f>
        <v>0.45951321188335337</v>
      </c>
      <c r="K23" s="40">
        <f t="shared" ref="K23" si="74">_xlfn.STDEV.S(I23:I25)</f>
        <v>7.6209682890691294E-3</v>
      </c>
      <c r="L23" s="33">
        <v>0.57298949872529803</v>
      </c>
      <c r="M23" s="42">
        <f t="shared" ref="M23" si="75">AVERAGE(L23:L25)</f>
        <v>0.62833701498340566</v>
      </c>
      <c r="N23" s="40">
        <f t="shared" ref="N23" si="76">_xlfn.STDEV.S(L23:L25)</f>
        <v>4.7934334473726969E-2</v>
      </c>
      <c r="O23" s="33">
        <v>0.418517638611897</v>
      </c>
      <c r="P23" s="42">
        <f t="shared" ref="P23" si="77">AVERAGE(O23:O25)</f>
        <v>0.38823072789509167</v>
      </c>
      <c r="Q23" s="40">
        <f t="shared" ref="Q23" si="78">_xlfn.STDEV.S(O23:O25)</f>
        <v>2.633766216651056E-2</v>
      </c>
      <c r="R23" s="33">
        <v>0.56782284488434298</v>
      </c>
      <c r="S23" s="42">
        <f t="shared" ref="S23" si="79">AVERAGE(R23:R25)</f>
        <v>0.63897353593190998</v>
      </c>
      <c r="T23" s="40">
        <f t="shared" ref="T23" si="80">_xlfn.STDEV.S(R23:R25)</f>
        <v>0.10391714184763261</v>
      </c>
      <c r="U23" s="33">
        <v>0.47805791963794803</v>
      </c>
      <c r="V23" s="42">
        <f t="shared" ref="V23" si="81">AVERAGE(U23:U25)</f>
        <v>0.44019554557679302</v>
      </c>
      <c r="W23" s="40">
        <f t="shared" ref="W23" si="82">_xlfn.STDEV.S(U23:U25)</f>
        <v>6.6919953849184047E-2</v>
      </c>
    </row>
    <row r="24" spans="1:23" x14ac:dyDescent="0.3">
      <c r="A24" s="35">
        <v>23</v>
      </c>
      <c r="B24" s="35" t="s">
        <v>104</v>
      </c>
      <c r="C24" s="35" t="s">
        <v>114</v>
      </c>
      <c r="D24" s="35" t="s">
        <v>15</v>
      </c>
      <c r="E24" s="35">
        <v>2</v>
      </c>
      <c r="F24" s="33">
        <v>0.486628096592714</v>
      </c>
      <c r="G24" s="42"/>
      <c r="H24" s="40"/>
      <c r="I24" s="33">
        <v>0.45312384459775001</v>
      </c>
      <c r="J24" s="42"/>
      <c r="K24" s="40"/>
      <c r="L24" s="33">
        <v>0.65644638128847699</v>
      </c>
      <c r="M24" s="42"/>
      <c r="N24" s="40"/>
      <c r="O24" s="33">
        <v>0.37069986226163398</v>
      </c>
      <c r="P24" s="42"/>
      <c r="Q24" s="40"/>
      <c r="R24" s="33">
        <v>0.590871185847059</v>
      </c>
      <c r="S24" s="42"/>
      <c r="T24" s="40"/>
      <c r="U24" s="33">
        <v>0.47960054539466201</v>
      </c>
      <c r="V24" s="42"/>
      <c r="W24" s="40"/>
    </row>
    <row r="25" spans="1:23" x14ac:dyDescent="0.3">
      <c r="A25" s="35">
        <v>24</v>
      </c>
      <c r="B25" s="35" t="s">
        <v>104</v>
      </c>
      <c r="C25" s="35" t="s">
        <v>114</v>
      </c>
      <c r="D25" s="35" t="s">
        <v>92</v>
      </c>
      <c r="E25" s="35">
        <v>2</v>
      </c>
      <c r="F25" s="33">
        <v>0.46496369133412602</v>
      </c>
      <c r="G25" s="42"/>
      <c r="H25" s="40"/>
      <c r="I25" s="33">
        <v>0.46794823396276802</v>
      </c>
      <c r="J25" s="42"/>
      <c r="K25" s="40"/>
      <c r="L25" s="33">
        <v>0.65557516493644197</v>
      </c>
      <c r="M25" s="42"/>
      <c r="N25" s="40"/>
      <c r="O25" s="33">
        <v>0.37547468281174401</v>
      </c>
      <c r="P25" s="42"/>
      <c r="Q25" s="40"/>
      <c r="R25" s="33">
        <v>0.75822657706432794</v>
      </c>
      <c r="S25" s="42"/>
      <c r="T25" s="40"/>
      <c r="U25" s="33">
        <v>0.36292817169776898</v>
      </c>
      <c r="V25" s="42"/>
      <c r="W25" s="40"/>
    </row>
    <row r="26" spans="1:23" x14ac:dyDescent="0.3">
      <c r="A26" s="35">
        <v>25</v>
      </c>
      <c r="B26" s="35" t="s">
        <v>104</v>
      </c>
      <c r="C26" s="35" t="s">
        <v>127</v>
      </c>
      <c r="D26" s="35" t="s">
        <v>54</v>
      </c>
      <c r="E26" s="35">
        <v>1</v>
      </c>
      <c r="F26" s="33">
        <v>0.47839077841494299</v>
      </c>
      <c r="G26" s="42">
        <f t="shared" ref="G26" si="83">AVERAGE(F26:F28)</f>
        <v>0.46938463465616764</v>
      </c>
      <c r="H26" s="40">
        <f t="shared" ref="H26" si="84">_xlfn.STDEV.S(F26:F28)</f>
        <v>1.1549297274101084E-2</v>
      </c>
      <c r="I26" s="33">
        <v>0.46253052530844402</v>
      </c>
      <c r="J26" s="42">
        <f t="shared" ref="J26" si="85">AVERAGE(I26:I28)</f>
        <v>0.46438313098003503</v>
      </c>
      <c r="K26" s="40">
        <f t="shared" ref="K26" si="86">_xlfn.STDEV.S(I26:I28)</f>
        <v>6.5831119656615551E-3</v>
      </c>
      <c r="L26" s="33">
        <v>0.56605188345455604</v>
      </c>
      <c r="M26" s="42">
        <f t="shared" ref="M26" si="87">AVERAGE(L26:L28)</f>
        <v>0.61635941177379072</v>
      </c>
      <c r="N26" s="40">
        <f t="shared" ref="N26" si="88">_xlfn.STDEV.S(L26:L28)</f>
        <v>4.3573873713810558E-2</v>
      </c>
      <c r="O26" s="33">
        <v>0.42190375661686802</v>
      </c>
      <c r="P26" s="42">
        <f t="shared" ref="P26" si="89">AVERAGE(O26:O28)</f>
        <v>0.39454715859496764</v>
      </c>
      <c r="Q26" s="40">
        <f t="shared" ref="Q26" si="90">_xlfn.STDEV.S(O26:O28)</f>
        <v>2.3832540574463171E-2</v>
      </c>
      <c r="R26" s="33">
        <v>0.535472169169805</v>
      </c>
      <c r="S26" s="42">
        <f t="shared" ref="S26" si="91">AVERAGE(R26:R28)</f>
        <v>0.618654488415883</v>
      </c>
      <c r="T26" s="40">
        <f t="shared" ref="T26" si="92">_xlfn.STDEV.S(R26:R28)</f>
        <v>0.11681966420304724</v>
      </c>
      <c r="U26" s="33">
        <v>0.49562760049347898</v>
      </c>
      <c r="V26" s="42">
        <f t="shared" ref="V26" si="93">AVERAGE(U26:U28)</f>
        <v>0.45190233411627773</v>
      </c>
      <c r="W26" s="40">
        <f t="shared" ref="W26" si="94">_xlfn.STDEV.S(U26:U28)</f>
        <v>7.31818765134232E-2</v>
      </c>
    </row>
    <row r="27" spans="1:23" x14ac:dyDescent="0.3">
      <c r="A27" s="35">
        <v>26</v>
      </c>
      <c r="B27" s="35" t="s">
        <v>104</v>
      </c>
      <c r="C27" s="35" t="s">
        <v>127</v>
      </c>
      <c r="D27" s="35" t="s">
        <v>15</v>
      </c>
      <c r="E27" s="35">
        <v>2</v>
      </c>
      <c r="F27" s="33">
        <v>0.47339938517882402</v>
      </c>
      <c r="G27" s="42"/>
      <c r="H27" s="40"/>
      <c r="I27" s="33">
        <v>0.45892482323086697</v>
      </c>
      <c r="J27" s="42"/>
      <c r="K27" s="40"/>
      <c r="L27" s="33">
        <v>0.64225271378515303</v>
      </c>
      <c r="M27" s="42"/>
      <c r="N27" s="40"/>
      <c r="O27" s="33">
        <v>0.37827996044837098</v>
      </c>
      <c r="P27" s="42"/>
      <c r="Q27" s="40"/>
      <c r="R27" s="33">
        <v>0.56828174061788295</v>
      </c>
      <c r="S27" s="42"/>
      <c r="T27" s="40"/>
      <c r="U27" s="33">
        <v>0.49266288241990103</v>
      </c>
      <c r="V27" s="42"/>
      <c r="W27" s="40"/>
    </row>
    <row r="28" spans="1:23" x14ac:dyDescent="0.3">
      <c r="A28" s="35">
        <v>27</v>
      </c>
      <c r="B28" s="35" t="s">
        <v>104</v>
      </c>
      <c r="C28" s="35" t="s">
        <v>127</v>
      </c>
      <c r="D28" s="35" t="s">
        <v>92</v>
      </c>
      <c r="E28" s="35">
        <v>2</v>
      </c>
      <c r="F28" s="33">
        <v>0.45636374037473598</v>
      </c>
      <c r="G28" s="42"/>
      <c r="H28" s="40"/>
      <c r="I28" s="33">
        <v>0.47169404440079399</v>
      </c>
      <c r="J28" s="42"/>
      <c r="K28" s="40"/>
      <c r="L28" s="33">
        <v>0.64077363808166299</v>
      </c>
      <c r="M28" s="42"/>
      <c r="N28" s="40"/>
      <c r="O28" s="33">
        <v>0.38345775871966398</v>
      </c>
      <c r="P28" s="42"/>
      <c r="Q28" s="40"/>
      <c r="R28" s="33">
        <v>0.75220955545996104</v>
      </c>
      <c r="S28" s="42"/>
      <c r="T28" s="40"/>
      <c r="U28" s="33">
        <v>0.367416519435453</v>
      </c>
      <c r="V28" s="42"/>
      <c r="W28" s="40"/>
    </row>
    <row r="29" spans="1:23" x14ac:dyDescent="0.3">
      <c r="A29" s="35">
        <v>28</v>
      </c>
      <c r="B29" s="35" t="s">
        <v>104</v>
      </c>
      <c r="C29" s="35" t="s">
        <v>126</v>
      </c>
      <c r="D29" s="35" t="s">
        <v>54</v>
      </c>
      <c r="E29" s="35">
        <v>1</v>
      </c>
      <c r="F29" s="33">
        <v>0.50241133500000001</v>
      </c>
      <c r="G29" s="42">
        <f t="shared" ref="G29" si="95">AVERAGE(F29:F31)</f>
        <v>0.48357264450131598</v>
      </c>
      <c r="H29" s="40">
        <f t="shared" ref="H29" si="96">_xlfn.STDEV.S(F29:F31)</f>
        <v>1.6567916779166757E-2</v>
      </c>
      <c r="I29" s="33">
        <v>0.451755042</v>
      </c>
      <c r="J29" s="42">
        <f t="shared" ref="J29" si="97">AVERAGE(I29:I31)</f>
        <v>0.45757672579079234</v>
      </c>
      <c r="K29" s="40">
        <f t="shared" ref="K29" si="98">_xlfn.STDEV.S(I29:I31)</f>
        <v>5.4810960076754258E-3</v>
      </c>
      <c r="L29" s="33">
        <v>0.56770778630199503</v>
      </c>
      <c r="M29" s="42">
        <f t="shared" ref="M29" si="99">AVERAGE(L29:L31)</f>
        <v>0.60363765139893166</v>
      </c>
      <c r="N29" s="40">
        <f t="shared" ref="N29" si="100">_xlfn.STDEV.S(L29:L31)</f>
        <v>7.5712291538013052E-2</v>
      </c>
      <c r="O29" s="33">
        <v>0.42109801584151502</v>
      </c>
      <c r="P29" s="42">
        <f t="shared" ref="P29" si="101">AVERAGE(O29:O31)</f>
        <v>0.3995342810898273</v>
      </c>
      <c r="Q29" s="40">
        <f t="shared" ref="Q29" si="102">_xlfn.STDEV.S(O29:O31)</f>
        <v>3.7826407909937375E-2</v>
      </c>
      <c r="R29" s="33">
        <v>0.57199323651835698</v>
      </c>
      <c r="S29" s="42">
        <f t="shared" ref="S29" si="103">AVERAGE(R29:R31)</f>
        <v>0.63422075476861528</v>
      </c>
      <c r="T29" s="40">
        <f t="shared" ref="T29" si="104">_xlfn.STDEV.S(R29:R31)</f>
        <v>7.2948790462691662E-2</v>
      </c>
      <c r="U29" s="33">
        <v>0.47574576395149898</v>
      </c>
      <c r="V29" s="42">
        <f t="shared" ref="V29" si="105">AVERAGE(U29:U31)</f>
        <v>0.44272293116206535</v>
      </c>
      <c r="W29" s="40">
        <f t="shared" ref="W29" si="106">_xlfn.STDEV.S(U29:U31)</f>
        <v>4.2789000673049166E-2</v>
      </c>
    </row>
    <row r="30" spans="1:23" x14ac:dyDescent="0.3">
      <c r="A30" s="35">
        <v>29</v>
      </c>
      <c r="B30" s="35" t="s">
        <v>104</v>
      </c>
      <c r="C30" s="35" t="s">
        <v>126</v>
      </c>
      <c r="D30" s="35" t="s">
        <v>15</v>
      </c>
      <c r="E30" s="35">
        <v>1</v>
      </c>
      <c r="F30" s="33">
        <v>0.47126822184876799</v>
      </c>
      <c r="G30" s="42"/>
      <c r="H30" s="40"/>
      <c r="I30" s="33">
        <v>0.458337355644232</v>
      </c>
      <c r="J30" s="42"/>
      <c r="K30" s="40"/>
      <c r="L30" s="33">
        <v>0.55257987257263597</v>
      </c>
      <c r="M30" s="42"/>
      <c r="N30" s="40"/>
      <c r="O30" s="33">
        <v>0.42164756750657301</v>
      </c>
      <c r="P30" s="42"/>
      <c r="Q30" s="40"/>
      <c r="R30" s="33">
        <v>0.61616818385702099</v>
      </c>
      <c r="S30" s="42"/>
      <c r="T30" s="40"/>
      <c r="U30" s="33">
        <v>0.45803945790728501</v>
      </c>
      <c r="V30" s="42"/>
      <c r="W30" s="40"/>
    </row>
    <row r="31" spans="1:23" x14ac:dyDescent="0.3">
      <c r="A31" s="35">
        <v>30</v>
      </c>
      <c r="B31" s="35" t="s">
        <v>104</v>
      </c>
      <c r="C31" s="35" t="s">
        <v>126</v>
      </c>
      <c r="D31" s="35" t="s">
        <v>92</v>
      </c>
      <c r="E31" s="35">
        <v>2</v>
      </c>
      <c r="F31" s="33">
        <v>0.47703837665518001</v>
      </c>
      <c r="G31" s="42"/>
      <c r="H31" s="40"/>
      <c r="I31" s="33">
        <v>0.46263777972814502</v>
      </c>
      <c r="J31" s="42"/>
      <c r="K31" s="40"/>
      <c r="L31" s="33">
        <v>0.69062529532216399</v>
      </c>
      <c r="M31" s="42"/>
      <c r="N31" s="40"/>
      <c r="O31" s="33">
        <v>0.355857259921394</v>
      </c>
      <c r="P31" s="42"/>
      <c r="Q31" s="40"/>
      <c r="R31" s="33">
        <v>0.71450084393046798</v>
      </c>
      <c r="S31" s="42"/>
      <c r="T31" s="40"/>
      <c r="U31" s="33">
        <v>0.394383571627412</v>
      </c>
      <c r="V31" s="42"/>
      <c r="W31" s="40"/>
    </row>
    <row r="32" spans="1:23" x14ac:dyDescent="0.3">
      <c r="A32" s="35">
        <v>31</v>
      </c>
      <c r="B32" s="35" t="s">
        <v>104</v>
      </c>
      <c r="C32" s="35" t="s">
        <v>134</v>
      </c>
      <c r="D32" s="35" t="s">
        <v>54</v>
      </c>
      <c r="E32" s="35">
        <v>1</v>
      </c>
      <c r="F32" s="33">
        <v>0.48909597659110199</v>
      </c>
      <c r="G32" s="42">
        <f t="shared" ref="G32" si="107">AVERAGE(F32:F34)</f>
        <v>0.47197754466660702</v>
      </c>
      <c r="H32" s="40">
        <f t="shared" ref="H32" si="108">_xlfn.STDEV.S(F32:F34)</f>
        <v>1.5756367851377809E-2</v>
      </c>
      <c r="I32" s="33">
        <v>0.45775956829805398</v>
      </c>
      <c r="J32" s="42">
        <f t="shared" ref="J32" si="109">AVERAGE(I32:I34)</f>
        <v>0.46268817165151965</v>
      </c>
      <c r="K32" s="40">
        <f t="shared" ref="K32" si="110">_xlfn.STDEV.S(I32:I34)</f>
        <v>4.4165604603060293E-3</v>
      </c>
      <c r="L32" s="33">
        <v>0.56136648939332601</v>
      </c>
      <c r="M32" s="42">
        <f t="shared" ref="M32" si="111">AVERAGE(L32:L34)</f>
        <v>0.59049342112839831</v>
      </c>
      <c r="N32" s="40">
        <f t="shared" ref="N32" si="112">_xlfn.STDEV.S(L32:L34)</f>
        <v>6.5173252627742873E-2</v>
      </c>
      <c r="O32" s="33">
        <v>0.42417531627094601</v>
      </c>
      <c r="P32" s="42">
        <f t="shared" ref="P32" si="113">AVERAGE(O32:O34)</f>
        <v>0.4065384233630247</v>
      </c>
      <c r="Q32" s="40">
        <f t="shared" ref="Q32" si="114">_xlfn.STDEV.S(O32:O34)</f>
        <v>3.1458329092554922E-2</v>
      </c>
      <c r="R32" s="33">
        <v>0.544710656228519</v>
      </c>
      <c r="S32" s="42">
        <f t="shared" ref="S32" si="115">AVERAGE(R32:R34)</f>
        <v>0.61987903050928539</v>
      </c>
      <c r="T32" s="40">
        <f t="shared" ref="T32" si="116">_xlfn.STDEV.S(R32:R34)</f>
        <v>9.6555848563170871E-2</v>
      </c>
      <c r="U32" s="33">
        <v>0.49067435115265501</v>
      </c>
      <c r="V32" s="42">
        <f t="shared" ref="V32" si="117">AVERAGE(U32:U34)</f>
        <v>0.45022829514997903</v>
      </c>
      <c r="W32" s="40">
        <f t="shared" ref="W32" si="118">_xlfn.STDEV.S(U32:U34)</f>
        <v>5.7505656770610619E-2</v>
      </c>
    </row>
    <row r="33" spans="1:23" x14ac:dyDescent="0.3">
      <c r="A33" s="35">
        <v>32</v>
      </c>
      <c r="B33" s="35" t="s">
        <v>104</v>
      </c>
      <c r="C33" s="35" t="s">
        <v>134</v>
      </c>
      <c r="D33" s="35" t="s">
        <v>15</v>
      </c>
      <c r="E33" s="35">
        <v>1</v>
      </c>
      <c r="F33" s="33">
        <v>0.45808142002959701</v>
      </c>
      <c r="G33" s="42"/>
      <c r="H33" s="40"/>
      <c r="I33" s="33">
        <v>0.46401772311887002</v>
      </c>
      <c r="J33" s="42"/>
      <c r="K33" s="40"/>
      <c r="L33" s="33">
        <v>0.54496305000864498</v>
      </c>
      <c r="M33" s="42"/>
      <c r="N33" s="40"/>
      <c r="O33" s="33">
        <v>0.42522145824573698</v>
      </c>
      <c r="P33" s="42"/>
      <c r="Q33" s="40"/>
      <c r="R33" s="33">
        <v>0.58615179834852105</v>
      </c>
      <c r="S33" s="42"/>
      <c r="T33" s="40"/>
      <c r="U33" s="33">
        <v>0.47561215233049298</v>
      </c>
      <c r="V33" s="42"/>
      <c r="W33" s="40"/>
    </row>
    <row r="34" spans="1:23" x14ac:dyDescent="0.3">
      <c r="A34" s="35">
        <v>33</v>
      </c>
      <c r="B34" s="35" t="s">
        <v>104</v>
      </c>
      <c r="C34" s="35" t="s">
        <v>134</v>
      </c>
      <c r="D34" s="35" t="s">
        <v>92</v>
      </c>
      <c r="E34" s="35">
        <v>2</v>
      </c>
      <c r="F34" s="33">
        <v>0.468755237379122</v>
      </c>
      <c r="G34" s="42"/>
      <c r="H34" s="40"/>
      <c r="I34" s="33">
        <v>0.46628722353763502</v>
      </c>
      <c r="J34" s="42"/>
      <c r="K34" s="40"/>
      <c r="L34" s="33">
        <v>0.66515072398322395</v>
      </c>
      <c r="M34" s="42"/>
      <c r="N34" s="40"/>
      <c r="O34" s="33">
        <v>0.370218495572391</v>
      </c>
      <c r="P34" s="42"/>
      <c r="Q34" s="40"/>
      <c r="R34" s="33">
        <v>0.72877463695081601</v>
      </c>
      <c r="S34" s="42"/>
      <c r="T34" s="40"/>
      <c r="U34" s="33">
        <v>0.38439838196678899</v>
      </c>
      <c r="V34" s="42"/>
      <c r="W34" s="40"/>
    </row>
    <row r="35" spans="1:23" x14ac:dyDescent="0.3">
      <c r="A35" s="35">
        <v>34</v>
      </c>
      <c r="B35" s="35" t="s">
        <v>104</v>
      </c>
      <c r="C35" s="35" t="s">
        <v>107</v>
      </c>
      <c r="D35" s="35" t="s">
        <v>54</v>
      </c>
      <c r="E35" s="35">
        <v>2</v>
      </c>
      <c r="F35" s="33">
        <v>0.42877277732836799</v>
      </c>
      <c r="G35" s="42">
        <f t="shared" ref="G35" si="119">AVERAGE(F35:F37)</f>
        <v>0.41878196599350898</v>
      </c>
      <c r="H35" s="40">
        <f t="shared" ref="H35" si="120">_xlfn.STDEV.S(F35:F37)</f>
        <v>2.5068394662127687E-2</v>
      </c>
      <c r="I35" s="33">
        <v>0.48563003387488701</v>
      </c>
      <c r="J35" s="42">
        <f t="shared" ref="J35" si="121">AVERAGE(I35:I37)</f>
        <v>0.48704893486685769</v>
      </c>
      <c r="K35" s="40">
        <f t="shared" ref="K35" si="122">_xlfn.STDEV.S(I35:I37)</f>
        <v>1.1855517536786844E-2</v>
      </c>
      <c r="L35" s="33">
        <v>0.566860215848903</v>
      </c>
      <c r="M35" s="42">
        <f t="shared" ref="M35" si="123">AVERAGE(L35:L37)</f>
        <v>0.59463018125349631</v>
      </c>
      <c r="N35" s="40">
        <f t="shared" ref="N35" si="124">_xlfn.STDEV.S(L35:L37)</f>
        <v>5.9211452321342319E-2</v>
      </c>
      <c r="O35" s="33">
        <v>0.42290405236714201</v>
      </c>
      <c r="P35" s="42">
        <f t="shared" ref="P35" si="125">AVERAGE(O35:O37)</f>
        <v>0.4061840975132327</v>
      </c>
      <c r="Q35" s="40">
        <f t="shared" ref="Q35" si="126">_xlfn.STDEV.S(O35:O37)</f>
        <v>3.2636995397098544E-2</v>
      </c>
      <c r="R35" s="33">
        <v>0.56692705026442802</v>
      </c>
      <c r="S35" s="42">
        <f t="shared" ref="S35" si="127">AVERAGE(R35:R37)</f>
        <v>0.63389504049698964</v>
      </c>
      <c r="T35" s="40">
        <f t="shared" ref="T35" si="128">_xlfn.STDEV.S(R35:R37)</f>
        <v>9.7506688461078309E-2</v>
      </c>
      <c r="U35" s="33">
        <v>0.48534143656387602</v>
      </c>
      <c r="V35" s="42">
        <f t="shared" ref="V35" si="129">AVERAGE(U35:U37)</f>
        <v>0.44840782389255535</v>
      </c>
      <c r="W35" s="40">
        <f t="shared" ref="W35" si="130">_xlfn.STDEV.S(U35:U37)</f>
        <v>6.6038613394804713E-2</v>
      </c>
    </row>
    <row r="36" spans="1:23" x14ac:dyDescent="0.3">
      <c r="A36" s="35">
        <v>35</v>
      </c>
      <c r="B36" s="35" t="s">
        <v>104</v>
      </c>
      <c r="C36" s="35" t="s">
        <v>107</v>
      </c>
      <c r="D36" s="35" t="s">
        <v>15</v>
      </c>
      <c r="E36" s="35">
        <v>3</v>
      </c>
      <c r="F36" s="33">
        <v>0.43731446243378203</v>
      </c>
      <c r="G36" s="42"/>
      <c r="H36" s="40"/>
      <c r="I36" s="33">
        <v>0.47596672152578001</v>
      </c>
      <c r="J36" s="42"/>
      <c r="K36" s="40"/>
      <c r="L36" s="33">
        <v>0.66262262972599295</v>
      </c>
      <c r="M36" s="42"/>
      <c r="N36" s="40"/>
      <c r="O36" s="33">
        <v>0.36857508931921401</v>
      </c>
      <c r="P36" s="42"/>
      <c r="Q36" s="40"/>
      <c r="R36" s="33">
        <v>0.58899523302750401</v>
      </c>
      <c r="S36" s="42"/>
      <c r="T36" s="40"/>
      <c r="U36" s="33">
        <v>0.48771670145931301</v>
      </c>
      <c r="V36" s="42"/>
      <c r="W36" s="40"/>
    </row>
    <row r="37" spans="1:23" x14ac:dyDescent="0.3">
      <c r="A37" s="35">
        <v>36</v>
      </c>
      <c r="B37" s="35" t="s">
        <v>104</v>
      </c>
      <c r="C37" s="35" t="s">
        <v>107</v>
      </c>
      <c r="D37" s="35" t="s">
        <v>92</v>
      </c>
      <c r="E37" s="35">
        <v>2</v>
      </c>
      <c r="F37" s="33">
        <v>0.39025865821837702</v>
      </c>
      <c r="G37" s="42"/>
      <c r="H37" s="40"/>
      <c r="I37" s="33">
        <v>0.49955004919990598</v>
      </c>
      <c r="J37" s="42"/>
      <c r="K37" s="40"/>
      <c r="L37" s="33">
        <v>0.55440769818559299</v>
      </c>
      <c r="M37" s="42"/>
      <c r="N37" s="40"/>
      <c r="O37" s="33">
        <v>0.42707315085334202</v>
      </c>
      <c r="P37" s="42"/>
      <c r="Q37" s="40"/>
      <c r="R37" s="33">
        <v>0.74576283819903699</v>
      </c>
      <c r="S37" s="42"/>
      <c r="T37" s="40"/>
      <c r="U37" s="33">
        <v>0.37216533365447702</v>
      </c>
      <c r="V37" s="42"/>
      <c r="W37" s="40"/>
    </row>
    <row r="38" spans="1:23" x14ac:dyDescent="0.3">
      <c r="A38" s="35">
        <v>37</v>
      </c>
      <c r="B38" s="35" t="s">
        <v>104</v>
      </c>
      <c r="C38" s="35" t="s">
        <v>118</v>
      </c>
      <c r="D38" s="35" t="s">
        <v>54</v>
      </c>
      <c r="E38" s="35">
        <v>1</v>
      </c>
      <c r="F38" s="33">
        <v>0.42918198932372298</v>
      </c>
      <c r="G38" s="42">
        <f t="shared" ref="G38" si="131">AVERAGE(F38:F40)</f>
        <v>0.41591032859065802</v>
      </c>
      <c r="H38" s="40">
        <f t="shared" ref="H38" si="132">_xlfn.STDEV.S(F38:F40)</f>
        <v>1.5293001396290109E-2</v>
      </c>
      <c r="I38" s="33">
        <v>0.48385652641862198</v>
      </c>
      <c r="J38" s="42">
        <f t="shared" ref="J38" si="133">AVERAGE(I38:I40)</f>
        <v>0.48721065924388068</v>
      </c>
      <c r="K38" s="40">
        <f t="shared" ref="K38" si="134">_xlfn.STDEV.S(I38:I40)</f>
        <v>7.5711341880431359E-3</v>
      </c>
      <c r="L38" s="33">
        <v>0.522841523174846</v>
      </c>
      <c r="M38" s="42">
        <f t="shared" ref="M38" si="135">AVERAGE(L38:L40)</f>
        <v>0.56490008333151709</v>
      </c>
      <c r="N38" s="40">
        <f t="shared" ref="N38" si="136">_xlfn.STDEV.S(L38:L40)</f>
        <v>3.6543083095480607E-2</v>
      </c>
      <c r="O38" s="33">
        <v>0.44241089164013803</v>
      </c>
      <c r="P38" s="42">
        <f t="shared" ref="P38" si="137">AVERAGE(O38:O40)</f>
        <v>0.42036093586616968</v>
      </c>
      <c r="Q38" s="40">
        <f t="shared" ref="Q38" si="138">_xlfn.STDEV.S(O38:O40)</f>
        <v>1.9473860706316945E-2</v>
      </c>
      <c r="R38" s="33">
        <v>0.498986262576738</v>
      </c>
      <c r="S38" s="42">
        <f t="shared" ref="S38" si="139">AVERAGE(R38:R40)</f>
        <v>0.59443416296156093</v>
      </c>
      <c r="T38" s="40">
        <f t="shared" ref="T38" si="140">_xlfn.STDEV.S(R38:R40)</f>
        <v>0.12140971762511137</v>
      </c>
      <c r="U38" s="33">
        <v>0.51472401486952402</v>
      </c>
      <c r="V38" s="42">
        <f t="shared" ref="V38" si="141">AVERAGE(U38:U40)</f>
        <v>0.46621964256119935</v>
      </c>
      <c r="W38" s="40">
        <f t="shared" ref="W38" si="142">_xlfn.STDEV.S(U38:U40)</f>
        <v>7.259555418616602E-2</v>
      </c>
    </row>
    <row r="39" spans="1:23" x14ac:dyDescent="0.3">
      <c r="A39" s="35">
        <v>38</v>
      </c>
      <c r="B39" s="35" t="s">
        <v>104</v>
      </c>
      <c r="C39" s="35" t="s">
        <v>118</v>
      </c>
      <c r="D39" s="35" t="s">
        <v>15</v>
      </c>
      <c r="E39" s="35">
        <v>2</v>
      </c>
      <c r="F39" s="33">
        <v>0.41936276654662502</v>
      </c>
      <c r="G39" s="42"/>
      <c r="H39" s="40"/>
      <c r="I39" s="33">
        <v>0.481895986413929</v>
      </c>
      <c r="J39" s="42"/>
      <c r="K39" s="40"/>
      <c r="L39" s="33">
        <v>0.58887979732437501</v>
      </c>
      <c r="M39" s="42"/>
      <c r="N39" s="40"/>
      <c r="O39" s="33">
        <v>0.40551747155344497</v>
      </c>
      <c r="P39" s="42"/>
      <c r="Q39" s="40"/>
      <c r="R39" s="33">
        <v>0.55323346377088001</v>
      </c>
      <c r="S39" s="42"/>
      <c r="T39" s="40"/>
      <c r="U39" s="33">
        <v>0.50117563901576201</v>
      </c>
      <c r="V39" s="42"/>
      <c r="W39" s="40"/>
    </row>
    <row r="40" spans="1:23" x14ac:dyDescent="0.3">
      <c r="A40" s="35">
        <v>39</v>
      </c>
      <c r="B40" s="35" t="s">
        <v>104</v>
      </c>
      <c r="C40" s="35" t="s">
        <v>118</v>
      </c>
      <c r="D40" s="35" t="s">
        <v>92</v>
      </c>
      <c r="E40" s="35">
        <v>2</v>
      </c>
      <c r="F40" s="33">
        <v>0.399186229901626</v>
      </c>
      <c r="G40" s="42"/>
      <c r="H40" s="40"/>
      <c r="I40" s="33">
        <v>0.49587946489909102</v>
      </c>
      <c r="J40" s="42"/>
      <c r="K40" s="40"/>
      <c r="L40" s="33">
        <v>0.58297892949533003</v>
      </c>
      <c r="M40" s="42"/>
      <c r="N40" s="40"/>
      <c r="O40" s="33">
        <v>0.41315444440492599</v>
      </c>
      <c r="P40" s="42"/>
      <c r="Q40" s="40"/>
      <c r="R40" s="33">
        <v>0.73108276253706495</v>
      </c>
      <c r="S40" s="42"/>
      <c r="T40" s="40"/>
      <c r="U40" s="33">
        <v>0.38275927379831198</v>
      </c>
      <c r="V40" s="42"/>
      <c r="W40" s="40"/>
    </row>
    <row r="41" spans="1:23" x14ac:dyDescent="0.3">
      <c r="A41" s="35">
        <v>40</v>
      </c>
      <c r="B41" s="35" t="s">
        <v>100</v>
      </c>
      <c r="C41" s="35" t="s">
        <v>102</v>
      </c>
      <c r="D41" s="35" t="s">
        <v>54</v>
      </c>
      <c r="E41" s="35">
        <v>2</v>
      </c>
      <c r="F41" s="33">
        <v>0.53600478285319098</v>
      </c>
      <c r="G41" s="42">
        <f t="shared" ref="G41" si="143">AVERAGE(F41:F43)</f>
        <v>0.53847630272234859</v>
      </c>
      <c r="H41" s="40">
        <f t="shared" ref="H41" si="144">_xlfn.STDEV.S(F41:F43)</f>
        <v>3.6133643550311872E-2</v>
      </c>
      <c r="I41" s="33">
        <v>0.43768114887377801</v>
      </c>
      <c r="J41" s="42">
        <f t="shared" ref="J41" si="145">AVERAGE(I41:I43)</f>
        <v>0.43389066661342968</v>
      </c>
      <c r="K41" s="40">
        <f t="shared" ref="K41" si="146">_xlfn.STDEV.S(I41:I43)</f>
        <v>1.9006999686557773E-2</v>
      </c>
      <c r="L41" s="33">
        <v>0.63680217542978002</v>
      </c>
      <c r="M41" s="42">
        <f t="shared" ref="M41" si="147">AVERAGE(L41:L43)</f>
        <v>0.65062738420303623</v>
      </c>
      <c r="N41" s="40">
        <f t="shared" ref="N41" si="148">_xlfn.STDEV.S(L41:L43)</f>
        <v>4.2423740007347291E-2</v>
      </c>
      <c r="O41" s="33">
        <v>0.387257134948714</v>
      </c>
      <c r="P41" s="42">
        <f t="shared" ref="P41" si="149">AVERAGE(O41:O43)</f>
        <v>0.37728670607123466</v>
      </c>
      <c r="Q41" s="40">
        <f t="shared" ref="Q41" si="150">_xlfn.STDEV.S(O41:O43)</f>
        <v>2.5246403625253312E-2</v>
      </c>
      <c r="R41" s="33">
        <v>0.66291033750864803</v>
      </c>
      <c r="S41" s="42">
        <f t="shared" ref="S41" si="151">AVERAGE(R41:R43)</f>
        <v>0.60040708488702943</v>
      </c>
      <c r="T41" s="40">
        <f t="shared" ref="T41" si="152">_xlfn.STDEV.S(R41:R43)</f>
        <v>0.12124887798330214</v>
      </c>
      <c r="U41" s="33">
        <v>0.42819299616935902</v>
      </c>
      <c r="V41" s="42">
        <f t="shared" ref="V41" si="153">AVERAGE(U41:U43)</f>
        <v>0.46865073541364466</v>
      </c>
      <c r="W41" s="40">
        <f t="shared" ref="W41" si="154">_xlfn.STDEV.S(U41:U43)</f>
        <v>7.8114998485563622E-2</v>
      </c>
    </row>
    <row r="42" spans="1:23" x14ac:dyDescent="0.3">
      <c r="A42" s="35">
        <v>41</v>
      </c>
      <c r="B42" s="35" t="s">
        <v>100</v>
      </c>
      <c r="C42" s="35" t="s">
        <v>102</v>
      </c>
      <c r="D42" s="35" t="s">
        <v>15</v>
      </c>
      <c r="E42" s="35">
        <v>3</v>
      </c>
      <c r="F42" s="33">
        <v>0.57578225656232895</v>
      </c>
      <c r="G42" s="42"/>
      <c r="H42" s="40"/>
      <c r="I42" s="33">
        <v>0.41327404144627</v>
      </c>
      <c r="J42" s="42"/>
      <c r="K42" s="40"/>
      <c r="L42" s="33">
        <v>0.69823914605014403</v>
      </c>
      <c r="M42" s="42"/>
      <c r="N42" s="40"/>
      <c r="O42" s="33">
        <v>0.34857758371224401</v>
      </c>
      <c r="P42" s="42"/>
      <c r="Q42" s="40"/>
      <c r="R42" s="33">
        <v>0.46065984589534498</v>
      </c>
      <c r="S42" s="42"/>
      <c r="T42" s="40"/>
      <c r="U42" s="33">
        <v>0.55869601778974298</v>
      </c>
      <c r="V42" s="42"/>
      <c r="W42" s="40"/>
    </row>
    <row r="43" spans="1:23" x14ac:dyDescent="0.3">
      <c r="A43" s="35">
        <v>42</v>
      </c>
      <c r="B43" s="35" t="s">
        <v>100</v>
      </c>
      <c r="C43" s="35" t="s">
        <v>102</v>
      </c>
      <c r="D43" s="35" t="s">
        <v>92</v>
      </c>
      <c r="E43" s="35">
        <v>2</v>
      </c>
      <c r="F43" s="33">
        <v>0.50364186875152595</v>
      </c>
      <c r="G43" s="42"/>
      <c r="H43" s="40"/>
      <c r="I43" s="33">
        <v>0.45071680952024101</v>
      </c>
      <c r="J43" s="42"/>
      <c r="K43" s="40"/>
      <c r="L43" s="33">
        <v>0.61684083112918497</v>
      </c>
      <c r="M43" s="42"/>
      <c r="N43" s="40"/>
      <c r="O43" s="33">
        <v>0.39602539955274602</v>
      </c>
      <c r="P43" s="42"/>
      <c r="Q43" s="40"/>
      <c r="R43" s="33">
        <v>0.67765107125709501</v>
      </c>
      <c r="S43" s="42"/>
      <c r="T43" s="40"/>
      <c r="U43" s="33">
        <v>0.41906319228183198</v>
      </c>
      <c r="V43" s="42"/>
      <c r="W43" s="40"/>
    </row>
    <row r="44" spans="1:23" x14ac:dyDescent="0.3">
      <c r="A44" s="35">
        <v>43</v>
      </c>
      <c r="B44" s="35" t="s">
        <v>104</v>
      </c>
      <c r="C44" s="35" t="s">
        <v>117</v>
      </c>
      <c r="D44" s="35" t="s">
        <v>54</v>
      </c>
      <c r="E44" s="35">
        <v>1</v>
      </c>
      <c r="F44" s="33">
        <v>0.45786104361916902</v>
      </c>
      <c r="G44" s="42">
        <f t="shared" ref="G44" si="155">AVERAGE(F44:F46)</f>
        <v>0.43842802110763363</v>
      </c>
      <c r="H44" s="40">
        <f t="shared" ref="H44" si="156">_xlfn.STDEV.S(F44:F46)</f>
        <v>1.7443084920306346E-2</v>
      </c>
      <c r="I44" s="33">
        <v>0.47154492725619701</v>
      </c>
      <c r="J44" s="42">
        <f t="shared" ref="J44" si="157">AVERAGE(I44:I46)</f>
        <v>0.47715871256807335</v>
      </c>
      <c r="K44" s="40">
        <f t="shared" ref="K44" si="158">_xlfn.STDEV.S(I44:I46)</f>
        <v>5.1281170781829694E-3</v>
      </c>
      <c r="L44" s="33">
        <v>0.51685191853240597</v>
      </c>
      <c r="M44" s="42">
        <f t="shared" ref="M44" si="159">AVERAGE(L44:L46)</f>
        <v>0.55855437016134268</v>
      </c>
      <c r="N44" s="40">
        <f t="shared" ref="N44" si="160">_xlfn.STDEV.S(L44:L46)</f>
        <v>8.8060669453621884E-2</v>
      </c>
      <c r="O44" s="33">
        <v>0.44517894725689799</v>
      </c>
      <c r="P44" s="42">
        <f t="shared" ref="P44" si="161">AVERAGE(O44:O46)</f>
        <v>0.42150919531366732</v>
      </c>
      <c r="Q44" s="40">
        <f t="shared" ref="Q44" si="162">_xlfn.STDEV.S(O44:O46)</f>
        <v>4.1832176177974752E-2</v>
      </c>
      <c r="R44" s="33">
        <v>0.54824929259327704</v>
      </c>
      <c r="S44" s="42">
        <f t="shared" ref="S44" si="163">AVERAGE(R44:R46)</f>
        <v>0.60918225594913278</v>
      </c>
      <c r="T44" s="40">
        <f t="shared" ref="T44" si="164">_xlfn.STDEV.S(R44:R46)</f>
        <v>7.0055518424304214E-2</v>
      </c>
      <c r="U44" s="33">
        <v>0.48876380230190197</v>
      </c>
      <c r="V44" s="42">
        <f t="shared" ref="V44" si="165">AVERAGE(U44:U46)</f>
        <v>0.45795806975831765</v>
      </c>
      <c r="W44" s="40">
        <f t="shared" ref="W44" si="166">_xlfn.STDEV.S(U44:U46)</f>
        <v>3.9239168957974579E-2</v>
      </c>
    </row>
    <row r="45" spans="1:23" x14ac:dyDescent="0.3">
      <c r="A45" s="35">
        <v>44</v>
      </c>
      <c r="B45" s="35" t="s">
        <v>104</v>
      </c>
      <c r="C45" s="35" t="s">
        <v>117</v>
      </c>
      <c r="D45" s="35" t="s">
        <v>15</v>
      </c>
      <c r="E45" s="35">
        <v>1</v>
      </c>
      <c r="F45" s="33">
        <v>0.42412572326866799</v>
      </c>
      <c r="G45" s="42"/>
      <c r="H45" s="40"/>
      <c r="I45" s="33">
        <v>0.47833415016129199</v>
      </c>
      <c r="J45" s="42"/>
      <c r="K45" s="40"/>
      <c r="L45" s="33">
        <v>0.499091458672829</v>
      </c>
      <c r="M45" s="42"/>
      <c r="N45" s="40"/>
      <c r="O45" s="33">
        <v>0.44613989346333199</v>
      </c>
      <c r="P45" s="42"/>
      <c r="Q45" s="40"/>
      <c r="R45" s="33">
        <v>0.59357101910494303</v>
      </c>
      <c r="S45" s="42"/>
      <c r="T45" s="40"/>
      <c r="U45" s="33">
        <v>0.47132962810896301</v>
      </c>
      <c r="V45" s="42"/>
      <c r="W45" s="40"/>
    </row>
    <row r="46" spans="1:23" x14ac:dyDescent="0.3">
      <c r="A46" s="35">
        <v>45</v>
      </c>
      <c r="B46" s="35" t="s">
        <v>104</v>
      </c>
      <c r="C46" s="35" t="s">
        <v>117</v>
      </c>
      <c r="D46" s="35" t="s">
        <v>92</v>
      </c>
      <c r="E46" s="35">
        <v>2</v>
      </c>
      <c r="F46" s="33">
        <v>0.43329729643506398</v>
      </c>
      <c r="G46" s="42"/>
      <c r="H46" s="40"/>
      <c r="I46" s="33">
        <v>0.48159706028673099</v>
      </c>
      <c r="J46" s="42"/>
      <c r="K46" s="40"/>
      <c r="L46" s="33">
        <v>0.65971973327879296</v>
      </c>
      <c r="M46" s="42"/>
      <c r="N46" s="40"/>
      <c r="O46" s="33">
        <v>0.37320874522077202</v>
      </c>
      <c r="P46" s="42"/>
      <c r="Q46" s="40"/>
      <c r="R46" s="33">
        <v>0.68572645614917804</v>
      </c>
      <c r="S46" s="42"/>
      <c r="T46" s="40"/>
      <c r="U46" s="33">
        <v>0.41378077886408798</v>
      </c>
      <c r="V46" s="42"/>
      <c r="W46" s="40"/>
    </row>
    <row r="47" spans="1:23" x14ac:dyDescent="0.3">
      <c r="A47" s="35">
        <v>46</v>
      </c>
      <c r="B47" s="35" t="s">
        <v>104</v>
      </c>
      <c r="C47" s="35" t="s">
        <v>129</v>
      </c>
      <c r="D47" s="35" t="s">
        <v>54</v>
      </c>
      <c r="E47" s="35">
        <v>1</v>
      </c>
      <c r="F47" s="33">
        <v>0.45724129862083301</v>
      </c>
      <c r="G47" s="42">
        <f t="shared" ref="G47" si="167">AVERAGE(F47:F49)</f>
        <v>0.43641568968457767</v>
      </c>
      <c r="H47" s="40">
        <f t="shared" ref="H47" si="168">_xlfn.STDEV.S(F47:F49)</f>
        <v>1.8484613667370576E-2</v>
      </c>
      <c r="I47" s="33">
        <v>0.47181437306591101</v>
      </c>
      <c r="J47" s="42">
        <f t="shared" ref="J47" si="169">AVERAGE(I47:I49)</f>
        <v>0.47800791984755503</v>
      </c>
      <c r="K47" s="40">
        <f t="shared" ref="K47" si="170">_xlfn.STDEV.S(I47:I49)</f>
        <v>5.6800823153128335E-3</v>
      </c>
      <c r="L47" s="33">
        <v>0.52784272536626098</v>
      </c>
      <c r="M47" s="42">
        <f t="shared" ref="M47" si="171">AVERAGE(L47:L49)</f>
        <v>0.55707982524441935</v>
      </c>
      <c r="N47" s="40">
        <f t="shared" ref="N47" si="172">_xlfn.STDEV.S(L47:L49)</f>
        <v>6.9031841253594087E-2</v>
      </c>
      <c r="O47" s="33">
        <v>0.44008628182773701</v>
      </c>
      <c r="P47" s="42">
        <f t="shared" ref="P47" si="173">AVERAGE(O47:O49)</f>
        <v>0.4228386179527634</v>
      </c>
      <c r="Q47" s="40">
        <f t="shared" ref="Q47" si="174">_xlfn.STDEV.S(O47:O49)</f>
        <v>3.1889239227834133E-2</v>
      </c>
      <c r="R47" s="33">
        <v>0.52453878867130399</v>
      </c>
      <c r="S47" s="42">
        <f t="shared" ref="S47" si="175">AVERAGE(R47:R49)</f>
        <v>0.59791032187333604</v>
      </c>
      <c r="T47" s="40">
        <f t="shared" ref="T47" si="176">_xlfn.STDEV.S(R47:R49)</f>
        <v>9.2188477175396813E-2</v>
      </c>
      <c r="U47" s="33">
        <v>0.50142635907273603</v>
      </c>
      <c r="V47" s="42">
        <f t="shared" ref="V47" si="177">AVERAGE(U47:U49)</f>
        <v>0.46360197530904407</v>
      </c>
      <c r="W47" s="40">
        <f t="shared" ref="W47" si="178">_xlfn.STDEV.S(U47:U49)</f>
        <v>5.2753415562642632E-2</v>
      </c>
    </row>
    <row r="48" spans="1:23" x14ac:dyDescent="0.3">
      <c r="A48" s="35">
        <v>47</v>
      </c>
      <c r="B48" s="35" t="s">
        <v>104</v>
      </c>
      <c r="C48" s="35" t="s">
        <v>129</v>
      </c>
      <c r="D48" s="35" t="s">
        <v>15</v>
      </c>
      <c r="E48" s="35">
        <v>1</v>
      </c>
      <c r="F48" s="33">
        <v>0.42195301463116403</v>
      </c>
      <c r="G48" s="42"/>
      <c r="H48" s="40"/>
      <c r="I48" s="33">
        <v>0.47923565102204801</v>
      </c>
      <c r="J48" s="42"/>
      <c r="K48" s="40"/>
      <c r="L48" s="33">
        <v>0.50747774687843195</v>
      </c>
      <c r="M48" s="42"/>
      <c r="N48" s="40"/>
      <c r="O48" s="33">
        <v>0.442389458092729</v>
      </c>
      <c r="P48" s="42"/>
      <c r="Q48" s="40"/>
      <c r="R48" s="33">
        <v>0.56780403123244605</v>
      </c>
      <c r="S48" s="42"/>
      <c r="T48" s="40"/>
      <c r="U48" s="33">
        <v>0.48604083961924199</v>
      </c>
      <c r="V48" s="42"/>
      <c r="W48" s="40"/>
    </row>
    <row r="49" spans="1:23" x14ac:dyDescent="0.3">
      <c r="A49" s="35">
        <v>48</v>
      </c>
      <c r="B49" s="35" t="s">
        <v>104</v>
      </c>
      <c r="C49" s="35" t="s">
        <v>129</v>
      </c>
      <c r="D49" s="35" t="s">
        <v>92</v>
      </c>
      <c r="E49" s="35">
        <v>2</v>
      </c>
      <c r="F49" s="33">
        <v>0.43005275580173602</v>
      </c>
      <c r="G49" s="42"/>
      <c r="H49" s="40"/>
      <c r="I49" s="33">
        <v>0.48297373545470601</v>
      </c>
      <c r="J49" s="42"/>
      <c r="K49" s="40"/>
      <c r="L49" s="33">
        <v>0.635919003488565</v>
      </c>
      <c r="M49" s="42"/>
      <c r="N49" s="40"/>
      <c r="O49" s="33">
        <v>0.386040113937824</v>
      </c>
      <c r="P49" s="42"/>
      <c r="Q49" s="40"/>
      <c r="R49" s="33">
        <v>0.70138814571625796</v>
      </c>
      <c r="S49" s="42"/>
      <c r="T49" s="40"/>
      <c r="U49" s="33">
        <v>0.40333872723515402</v>
      </c>
      <c r="V49" s="42"/>
      <c r="W49" s="40"/>
    </row>
    <row r="50" spans="1:23" x14ac:dyDescent="0.3">
      <c r="A50" s="35">
        <v>49</v>
      </c>
      <c r="B50" s="35" t="s">
        <v>100</v>
      </c>
      <c r="C50" s="35" t="s">
        <v>103</v>
      </c>
      <c r="D50" s="35" t="s">
        <v>54</v>
      </c>
      <c r="E50" s="35">
        <v>2</v>
      </c>
      <c r="F50" s="33">
        <v>0.56187050668564698</v>
      </c>
      <c r="G50" s="42">
        <f t="shared" ref="G50" si="179">AVERAGE(F50:F52)</f>
        <v>0.54646789676451057</v>
      </c>
      <c r="H50" s="40">
        <f t="shared" ref="H50" si="180">_xlfn.STDEV.S(F50:F52)</f>
        <v>1.4264571530462412E-2</v>
      </c>
      <c r="I50" s="33">
        <v>0.42530680783959002</v>
      </c>
      <c r="J50" s="42">
        <f t="shared" ref="J50" si="181">AVERAGE(I50:I52)</f>
        <v>0.42976532999404604</v>
      </c>
      <c r="K50" s="40">
        <f t="shared" ref="K50" si="182">_xlfn.STDEV.S(I50:I52)</f>
        <v>6.2042482252177567E-3</v>
      </c>
      <c r="L50" s="33">
        <v>0.73226422510481204</v>
      </c>
      <c r="M50" s="42">
        <f t="shared" ref="M50" si="183">AVERAGE(L50:L52)</f>
        <v>0.72650568333747534</v>
      </c>
      <c r="N50" s="40">
        <f t="shared" ref="N50" si="184">_xlfn.STDEV.S(L50:L52)</f>
        <v>6.3752497556268653E-3</v>
      </c>
      <c r="O50" s="33">
        <v>0.33249185549489801</v>
      </c>
      <c r="P50" s="42">
        <f t="shared" ref="P50" si="185">AVERAGE(O50:O52)</f>
        <v>0.33375846396825731</v>
      </c>
      <c r="Q50" s="40">
        <f t="shared" ref="Q50" si="186">_xlfn.STDEV.S(O50:O52)</f>
        <v>1.1952289879401878E-3</v>
      </c>
      <c r="R50" s="33">
        <v>0.65521932984607001</v>
      </c>
      <c r="S50" s="42">
        <f t="shared" ref="S50" si="187">AVERAGE(R50:R52)</f>
        <v>0.68206654407373912</v>
      </c>
      <c r="T50" s="40">
        <f t="shared" ref="T50" si="188">_xlfn.STDEV.S(R50:R52)</f>
        <v>3.2811389748533079E-2</v>
      </c>
      <c r="U50" s="33">
        <v>0.43305025333546499</v>
      </c>
      <c r="V50" s="42">
        <f t="shared" ref="V50" si="189">AVERAGE(U50:U52)</f>
        <v>0.41792194819311096</v>
      </c>
      <c r="W50" s="40">
        <f t="shared" ref="W50" si="190">_xlfn.STDEV.S(U50:U52)</f>
        <v>2.2951697373862091E-2</v>
      </c>
    </row>
    <row r="51" spans="1:23" x14ac:dyDescent="0.3">
      <c r="A51" s="35">
        <v>50</v>
      </c>
      <c r="B51" s="35" t="s">
        <v>100</v>
      </c>
      <c r="C51" s="35" t="s">
        <v>103</v>
      </c>
      <c r="D51" s="35" t="s">
        <v>15</v>
      </c>
      <c r="E51" s="35">
        <v>2</v>
      </c>
      <c r="F51" s="33">
        <v>0.54382106572915601</v>
      </c>
      <c r="G51" s="42"/>
      <c r="H51" s="40"/>
      <c r="I51" s="33">
        <v>0.427138267236439</v>
      </c>
      <c r="J51" s="42"/>
      <c r="K51" s="40"/>
      <c r="L51" s="33">
        <v>0.71965486275853696</v>
      </c>
      <c r="M51" s="42"/>
      <c r="N51" s="40"/>
      <c r="O51" s="33">
        <v>0.334866478184844</v>
      </c>
      <c r="P51" s="42"/>
      <c r="Q51" s="40"/>
      <c r="R51" s="33">
        <v>0.67233831295838797</v>
      </c>
      <c r="S51" s="42"/>
      <c r="T51" s="40"/>
      <c r="U51" s="33">
        <v>0.42920272066771797</v>
      </c>
      <c r="V51" s="42"/>
      <c r="W51" s="40"/>
    </row>
    <row r="52" spans="1:23" x14ac:dyDescent="0.3">
      <c r="A52" s="35">
        <v>51</v>
      </c>
      <c r="B52" s="35" t="s">
        <v>100</v>
      </c>
      <c r="C52" s="35" t="s">
        <v>103</v>
      </c>
      <c r="D52" s="35" t="s">
        <v>92</v>
      </c>
      <c r="E52" s="35">
        <v>2</v>
      </c>
      <c r="F52" s="33">
        <v>0.53371211787872896</v>
      </c>
      <c r="G52" s="42"/>
      <c r="H52" s="40"/>
      <c r="I52" s="33">
        <v>0.436850914906109</v>
      </c>
      <c r="J52" s="42"/>
      <c r="K52" s="40"/>
      <c r="L52" s="33">
        <v>0.72759796214907702</v>
      </c>
      <c r="M52" s="42"/>
      <c r="N52" s="40"/>
      <c r="O52" s="33">
        <v>0.33391705822502998</v>
      </c>
      <c r="P52" s="42"/>
      <c r="Q52" s="40"/>
      <c r="R52" s="33">
        <v>0.71864198941675905</v>
      </c>
      <c r="S52" s="42"/>
      <c r="T52" s="40"/>
      <c r="U52" s="33">
        <v>0.39151287057614997</v>
      </c>
      <c r="V52" s="42"/>
      <c r="W52" s="40"/>
    </row>
    <row r="53" spans="1:23" x14ac:dyDescent="0.3">
      <c r="A53" s="35">
        <v>52</v>
      </c>
      <c r="B53" s="35" t="s">
        <v>104</v>
      </c>
      <c r="C53" s="35" t="s">
        <v>105</v>
      </c>
      <c r="D53" s="35" t="s">
        <v>54</v>
      </c>
      <c r="E53" s="35">
        <v>4</v>
      </c>
      <c r="F53" s="33">
        <v>0.58820270749027004</v>
      </c>
      <c r="G53" s="42">
        <f t="shared" ref="G53" si="191">AVERAGE(F53:F55)</f>
        <v>0.54492175944131838</v>
      </c>
      <c r="H53" s="40">
        <f t="shared" ref="H53" si="192">_xlfn.STDEV.S(F53:F55)</f>
        <v>4.8321116431699153E-2</v>
      </c>
      <c r="I53" s="33">
        <v>0.41508608309101203</v>
      </c>
      <c r="J53" s="42">
        <f t="shared" ref="J53" si="193">AVERAGE(I53:I55)</f>
        <v>0.43249957807560507</v>
      </c>
      <c r="K53" s="40">
        <f t="shared" ref="K53" si="194">_xlfn.STDEV.S(I53:I55)</f>
        <v>2.1935350589208626E-2</v>
      </c>
      <c r="L53" s="33">
        <v>0.742952262893945</v>
      </c>
      <c r="M53" s="42">
        <f t="shared" ref="M53" si="195">AVERAGE(L53:L55)</f>
        <v>0.7239926648534295</v>
      </c>
      <c r="N53" s="40">
        <f t="shared" ref="N53" si="196">_xlfn.STDEV.S(L53:L55)</f>
        <v>3.1014190723055161E-2</v>
      </c>
      <c r="O53" s="33">
        <v>0.32796691954269902</v>
      </c>
      <c r="P53" s="42">
        <f t="shared" ref="P53" si="197">AVERAGE(O53:O55)</f>
        <v>0.33684438530175731</v>
      </c>
      <c r="Q53" s="40">
        <f t="shared" ref="Q53" si="198">_xlfn.STDEV.S(O53:O55)</f>
        <v>1.8798206834153976E-2</v>
      </c>
      <c r="R53" s="33">
        <v>0.700809021019006</v>
      </c>
      <c r="S53" s="42">
        <f t="shared" ref="S53" si="199">AVERAGE(R53:R55)</f>
        <v>0.67674754944067705</v>
      </c>
      <c r="T53" s="40">
        <f t="shared" ref="T53" si="200">_xlfn.STDEV.S(R53:R55)</f>
        <v>2.261788356954195E-2</v>
      </c>
      <c r="U53" s="33">
        <v>0.41544940556666199</v>
      </c>
      <c r="V53" s="42">
        <f t="shared" ref="V53" si="201">AVERAGE(U53:U55)</f>
        <v>0.43198426746831403</v>
      </c>
      <c r="W53" s="40">
        <f t="shared" ref="W53" si="202">_xlfn.STDEV.S(U53:U55)</f>
        <v>1.4352669196650437E-2</v>
      </c>
    </row>
    <row r="54" spans="1:23" x14ac:dyDescent="0.3">
      <c r="A54" s="35">
        <v>53</v>
      </c>
      <c r="B54" s="35" t="s">
        <v>104</v>
      </c>
      <c r="C54" s="35" t="s">
        <v>105</v>
      </c>
      <c r="D54" s="35" t="s">
        <v>15</v>
      </c>
      <c r="E54" s="35">
        <v>4</v>
      </c>
      <c r="F54" s="33">
        <v>0.55377718588221303</v>
      </c>
      <c r="G54" s="42"/>
      <c r="H54" s="40"/>
      <c r="I54" s="33">
        <v>0.42527719345759302</v>
      </c>
      <c r="J54" s="42"/>
      <c r="K54" s="40"/>
      <c r="L54" s="33">
        <v>0.74082408507159903</v>
      </c>
      <c r="M54" s="42"/>
      <c r="N54" s="40"/>
      <c r="O54" s="33">
        <v>0.32412894867494801</v>
      </c>
      <c r="P54" s="42"/>
      <c r="Q54" s="40"/>
      <c r="R54" s="33">
        <v>0.673511860341514</v>
      </c>
      <c r="S54" s="42"/>
      <c r="T54" s="40"/>
      <c r="U54" s="33">
        <v>0.44122528431080599</v>
      </c>
      <c r="V54" s="42"/>
      <c r="W54" s="40"/>
    </row>
    <row r="55" spans="1:23" x14ac:dyDescent="0.3">
      <c r="A55" s="35">
        <v>54</v>
      </c>
      <c r="B55" s="35" t="s">
        <v>104</v>
      </c>
      <c r="C55" s="35" t="s">
        <v>105</v>
      </c>
      <c r="D55" s="35" t="s">
        <v>92</v>
      </c>
      <c r="E55" s="35">
        <v>3</v>
      </c>
      <c r="F55" s="34">
        <v>0.49278538495147201</v>
      </c>
      <c r="G55" s="42"/>
      <c r="H55" s="40"/>
      <c r="I55" s="34">
        <v>0.45713545767821001</v>
      </c>
      <c r="J55" s="42"/>
      <c r="K55" s="40"/>
      <c r="L55" s="34">
        <v>0.68820164659474403</v>
      </c>
      <c r="M55" s="42"/>
      <c r="N55" s="40"/>
      <c r="O55" s="34">
        <v>0.35843728768762501</v>
      </c>
      <c r="P55" s="42"/>
      <c r="Q55" s="40"/>
      <c r="R55" s="34">
        <v>0.65592176696151105</v>
      </c>
      <c r="S55" s="42"/>
      <c r="T55" s="40"/>
      <c r="U55" s="34">
        <v>0.43927811252747401</v>
      </c>
      <c r="V55" s="42"/>
      <c r="W55" s="40"/>
    </row>
    <row r="56" spans="1:23" x14ac:dyDescent="0.3">
      <c r="A56" s="35">
        <v>55</v>
      </c>
      <c r="B56" s="35" t="s">
        <v>104</v>
      </c>
      <c r="C56" s="35" t="s">
        <v>113</v>
      </c>
      <c r="D56" s="35" t="s">
        <v>54</v>
      </c>
      <c r="E56" s="35">
        <v>2</v>
      </c>
      <c r="F56" s="33">
        <v>0.49399437779378003</v>
      </c>
      <c r="G56" s="42">
        <f t="shared" ref="G56" si="203">AVERAGE(F56:F58)</f>
        <v>0.48313073894616437</v>
      </c>
      <c r="H56" s="40">
        <f t="shared" ref="H56" si="204">_xlfn.STDEV.S(F56:F58)</f>
        <v>2.9742709083045379E-2</v>
      </c>
      <c r="I56" s="33">
        <v>0.457065836404283</v>
      </c>
      <c r="J56" s="42">
        <f t="shared" ref="J56" si="205">AVERAGE(I56:I58)</f>
        <v>0.45875543506262301</v>
      </c>
      <c r="K56" s="40">
        <f t="shared" ref="K56" si="206">_xlfn.STDEV.S(I56:I58)</f>
        <v>1.5140207053702922E-2</v>
      </c>
      <c r="L56" s="33">
        <v>0.660826208220337</v>
      </c>
      <c r="M56" s="42">
        <f t="shared" ref="M56" si="207">AVERAGE(L56:L58)</f>
        <v>0.65312218594304972</v>
      </c>
      <c r="N56" s="40">
        <f t="shared" ref="N56" si="208">_xlfn.STDEV.S(L56:L58)</f>
        <v>1.3523092717045359E-2</v>
      </c>
      <c r="O56" s="33">
        <v>0.37423030374322702</v>
      </c>
      <c r="P56" s="42">
        <f t="shared" ref="P56" si="209">AVERAGE(O56:O58)</f>
        <v>0.37588148555879769</v>
      </c>
      <c r="Q56" s="40">
        <f t="shared" ref="Q56" si="210">_xlfn.STDEV.S(O56:O58)</f>
        <v>8.6095368448859226E-3</v>
      </c>
      <c r="R56" s="33">
        <v>0.63052813332713098</v>
      </c>
      <c r="S56" s="42">
        <f t="shared" ref="S56" si="211">AVERAGE(R56:R58)</f>
        <v>0.63581494544761197</v>
      </c>
      <c r="T56" s="40">
        <f t="shared" ref="T56" si="212">_xlfn.STDEV.S(R56:R58)</f>
        <v>0.12407533180160654</v>
      </c>
      <c r="U56" s="33">
        <v>0.44828842944492298</v>
      </c>
      <c r="V56" s="42">
        <f t="shared" ref="V56" si="213">AVERAGE(U56:U58)</f>
        <v>0.44350008101961036</v>
      </c>
      <c r="W56" s="40">
        <f t="shared" ref="W56" si="214">_xlfn.STDEV.S(U56:U58)</f>
        <v>8.1466596952293927E-2</v>
      </c>
    </row>
    <row r="57" spans="1:23" x14ac:dyDescent="0.3">
      <c r="A57" s="35">
        <v>56</v>
      </c>
      <c r="B57" s="35" t="s">
        <v>104</v>
      </c>
      <c r="C57" s="35" t="s">
        <v>113</v>
      </c>
      <c r="D57" s="35" t="s">
        <v>15</v>
      </c>
      <c r="E57" s="35">
        <v>2</v>
      </c>
      <c r="F57" s="33">
        <v>0.50591442513257201</v>
      </c>
      <c r="G57" s="42"/>
      <c r="H57" s="40"/>
      <c r="I57" s="33">
        <v>0.44453090089925601</v>
      </c>
      <c r="J57" s="42"/>
      <c r="K57" s="40"/>
      <c r="L57" s="33">
        <v>0.66103283042280703</v>
      </c>
      <c r="M57" s="42"/>
      <c r="N57" s="40"/>
      <c r="O57" s="33">
        <v>0.36821712218859098</v>
      </c>
      <c r="P57" s="42"/>
      <c r="Q57" s="40"/>
      <c r="R57" s="33">
        <v>0.51446752452907596</v>
      </c>
      <c r="S57" s="42"/>
      <c r="T57" s="40"/>
      <c r="U57" s="33">
        <v>0.522466893824725</v>
      </c>
      <c r="V57" s="42"/>
      <c r="W57" s="40"/>
    </row>
    <row r="58" spans="1:23" x14ac:dyDescent="0.3">
      <c r="A58" s="35">
        <v>57</v>
      </c>
      <c r="B58" s="35" t="s">
        <v>104</v>
      </c>
      <c r="C58" s="35" t="s">
        <v>113</v>
      </c>
      <c r="D58" s="35" t="s">
        <v>92</v>
      </c>
      <c r="E58" s="35">
        <v>2</v>
      </c>
      <c r="F58" s="33">
        <v>0.44948341391214103</v>
      </c>
      <c r="G58" s="42"/>
      <c r="H58" s="40"/>
      <c r="I58" s="33">
        <v>0.47466956788433001</v>
      </c>
      <c r="J58" s="42"/>
      <c r="K58" s="40"/>
      <c r="L58" s="33">
        <v>0.63750751918600501</v>
      </c>
      <c r="M58" s="42"/>
      <c r="N58" s="40"/>
      <c r="O58" s="33">
        <v>0.38519703074457501</v>
      </c>
      <c r="P58" s="42"/>
      <c r="Q58" s="40"/>
      <c r="R58" s="33">
        <v>0.76244917848662896</v>
      </c>
      <c r="S58" s="42"/>
      <c r="T58" s="40"/>
      <c r="U58" s="33">
        <v>0.35974491978918299</v>
      </c>
      <c r="V58" s="42"/>
      <c r="W58" s="40"/>
    </row>
    <row r="59" spans="1:23" x14ac:dyDescent="0.3">
      <c r="A59" s="35">
        <v>58</v>
      </c>
      <c r="B59" s="35" t="s">
        <v>104</v>
      </c>
      <c r="C59" s="35" t="s">
        <v>112</v>
      </c>
      <c r="D59" s="35" t="s">
        <v>54</v>
      </c>
      <c r="E59" s="35">
        <v>3</v>
      </c>
      <c r="F59" s="33">
        <v>0.54539237326319201</v>
      </c>
      <c r="G59" s="42">
        <f t="shared" ref="G59" si="215">AVERAGE(F59:F61)</f>
        <v>0.51376041261805205</v>
      </c>
      <c r="H59" s="40">
        <f t="shared" ref="H59" si="216">_xlfn.STDEV.S(F59:F61)</f>
        <v>2.8096569842788133E-2</v>
      </c>
      <c r="I59" s="33">
        <v>0.43467262777098498</v>
      </c>
      <c r="J59" s="42">
        <f t="shared" ref="J59" si="217">AVERAGE(I59:I61)</f>
        <v>0.44584001596323802</v>
      </c>
      <c r="K59" s="40">
        <f t="shared" ref="K59" si="218">_xlfn.STDEV.S(I59:I61)</f>
        <v>9.6865388411663672E-3</v>
      </c>
      <c r="L59" s="33">
        <v>0.68211080337173202</v>
      </c>
      <c r="M59" s="42">
        <f t="shared" ref="M59" si="219">AVERAGE(L59:L61)</f>
        <v>0.65131727165113162</v>
      </c>
      <c r="N59" s="40">
        <f t="shared" ref="N59" si="220">_xlfn.STDEV.S(L59:L61)</f>
        <v>3.9752027548557729E-2</v>
      </c>
      <c r="O59" s="33">
        <v>0.36350345018340702</v>
      </c>
      <c r="P59" s="42">
        <f t="shared" ref="P59" si="221">AVERAGE(O59:O61)</f>
        <v>0.37719255853230133</v>
      </c>
      <c r="Q59" s="40">
        <f t="shared" ref="Q59" si="222">_xlfn.STDEV.S(O59:O61)</f>
        <v>1.7391582018567577E-2</v>
      </c>
      <c r="R59" s="33">
        <v>0.64211056269023603</v>
      </c>
      <c r="S59" s="42">
        <f t="shared" ref="S59" si="223">AVERAGE(R59:R61)</f>
        <v>0.66697852700970761</v>
      </c>
      <c r="T59" s="40">
        <f t="shared" ref="T59" si="224">_xlfn.STDEV.S(R59:R61)</f>
        <v>3.5785718788621808E-2</v>
      </c>
      <c r="U59" s="33">
        <v>0.44764717320303299</v>
      </c>
      <c r="V59" s="42">
        <f t="shared" ref="V59" si="225">AVERAGE(U59:U61)</f>
        <v>0.43179591160245834</v>
      </c>
      <c r="W59" s="40">
        <f t="shared" ref="W59" si="226">_xlfn.STDEV.S(U59:U61)</f>
        <v>2.3597543877689562E-2</v>
      </c>
    </row>
    <row r="60" spans="1:23" x14ac:dyDescent="0.3">
      <c r="A60" s="35">
        <v>59</v>
      </c>
      <c r="B60" s="35" t="s">
        <v>104</v>
      </c>
      <c r="C60" s="35" t="s">
        <v>112</v>
      </c>
      <c r="D60" s="35" t="s">
        <v>15</v>
      </c>
      <c r="E60" s="35">
        <v>2</v>
      </c>
      <c r="F60" s="33">
        <v>0.49170091275607902</v>
      </c>
      <c r="G60" s="42"/>
      <c r="H60" s="40"/>
      <c r="I60" s="33">
        <v>0.45087954515414702</v>
      </c>
      <c r="J60" s="42"/>
      <c r="K60" s="40"/>
      <c r="L60" s="33">
        <v>0.60644097904173699</v>
      </c>
      <c r="M60" s="42"/>
      <c r="N60" s="40"/>
      <c r="O60" s="33">
        <v>0.396762023691417</v>
      </c>
      <c r="P60" s="42"/>
      <c r="Q60" s="40"/>
      <c r="R60" s="33">
        <v>0.65083269230207297</v>
      </c>
      <c r="S60" s="42"/>
      <c r="T60" s="40"/>
      <c r="U60" s="33">
        <v>0.44306395700846601</v>
      </c>
      <c r="V60" s="42"/>
      <c r="W60" s="40"/>
    </row>
    <row r="61" spans="1:23" x14ac:dyDescent="0.3">
      <c r="A61" s="35">
        <v>60</v>
      </c>
      <c r="B61" s="35" t="s">
        <v>104</v>
      </c>
      <c r="C61" s="35" t="s">
        <v>112</v>
      </c>
      <c r="D61" s="35" t="s">
        <v>92</v>
      </c>
      <c r="E61" s="35">
        <v>3</v>
      </c>
      <c r="F61" s="33">
        <v>0.50418795183488496</v>
      </c>
      <c r="G61" s="42"/>
      <c r="H61" s="40"/>
      <c r="I61" s="33">
        <v>0.45196787496458202</v>
      </c>
      <c r="J61" s="42"/>
      <c r="K61" s="40"/>
      <c r="L61" s="33">
        <v>0.66540003253992597</v>
      </c>
      <c r="M61" s="42"/>
      <c r="N61" s="40"/>
      <c r="O61" s="33">
        <v>0.37131220172208002</v>
      </c>
      <c r="P61" s="42"/>
      <c r="Q61" s="40"/>
      <c r="R61" s="33">
        <v>0.70799232603681395</v>
      </c>
      <c r="S61" s="42"/>
      <c r="T61" s="40"/>
      <c r="U61" s="33">
        <v>0.40467660459587601</v>
      </c>
      <c r="V61" s="42"/>
      <c r="W61" s="40"/>
    </row>
    <row r="62" spans="1:23" x14ac:dyDescent="0.3">
      <c r="A62" s="35">
        <v>61</v>
      </c>
      <c r="B62" s="35" t="s">
        <v>104</v>
      </c>
      <c r="C62" s="35" t="s">
        <v>125</v>
      </c>
      <c r="D62" s="35" t="s">
        <v>54</v>
      </c>
      <c r="E62" s="35">
        <v>2</v>
      </c>
      <c r="F62" s="33">
        <v>0.50025441823638195</v>
      </c>
      <c r="G62" s="42">
        <f t="shared" ref="G62" si="227">AVERAGE(F62:F64)</f>
        <v>0.49005457177413997</v>
      </c>
      <c r="H62" s="40">
        <f t="shared" ref="H62" si="228">_xlfn.STDEV.S(F62:F64)</f>
        <v>1.0748495631195244E-2</v>
      </c>
      <c r="I62" s="33">
        <v>0.454229746110551</v>
      </c>
      <c r="J62" s="42">
        <f t="shared" ref="J62" si="229">AVERAGE(I62:I64)</f>
        <v>0.45574317508568135</v>
      </c>
      <c r="K62" s="40">
        <f t="shared" ref="K62" si="230">_xlfn.STDEV.S(I62:I64)</f>
        <v>5.5027802600393942E-3</v>
      </c>
      <c r="L62" s="33">
        <v>0.674688274095537</v>
      </c>
      <c r="M62" s="42">
        <f t="shared" ref="M62" si="231">AVERAGE(L62:L64)</f>
        <v>0.66932607790450305</v>
      </c>
      <c r="N62" s="40">
        <f t="shared" ref="N62" si="232">_xlfn.STDEV.S(L62:L64)</f>
        <v>7.4102363165412868E-3</v>
      </c>
      <c r="O62" s="33">
        <v>0.36650311289725701</v>
      </c>
      <c r="P62" s="42">
        <f t="shared" ref="P62" si="233">AVERAGE(O62:O64)</f>
        <v>0.36701998484666104</v>
      </c>
      <c r="Q62" s="40">
        <f t="shared" ref="Q62" si="234">_xlfn.STDEV.S(O62:O64)</f>
        <v>5.3177016936447165E-3</v>
      </c>
      <c r="R62" s="33">
        <v>0.59063818914928401</v>
      </c>
      <c r="S62" s="42">
        <f t="shared" ref="S62" si="235">AVERAGE(R62:R64)</f>
        <v>0.64890090440036474</v>
      </c>
      <c r="T62" s="40">
        <f t="shared" ref="T62" si="236">_xlfn.STDEV.S(R62:R64)</f>
        <v>6.6004259387505523E-2</v>
      </c>
      <c r="U62" s="33">
        <v>0.471867976540783</v>
      </c>
      <c r="V62" s="42">
        <f t="shared" ref="V62" si="237">AVERAGE(U62:U64)</f>
        <v>0.4382422757208233</v>
      </c>
      <c r="W62" s="40">
        <f t="shared" ref="W62" si="238">_xlfn.STDEV.S(U62:U64)</f>
        <v>4.272978356101638E-2</v>
      </c>
    </row>
    <row r="63" spans="1:23" x14ac:dyDescent="0.3">
      <c r="A63" s="35">
        <v>62</v>
      </c>
      <c r="B63" s="35" t="s">
        <v>104</v>
      </c>
      <c r="C63" s="35" t="s">
        <v>125</v>
      </c>
      <c r="D63" s="35" t="s">
        <v>15</v>
      </c>
      <c r="E63" s="35">
        <v>2</v>
      </c>
      <c r="F63" s="33">
        <v>0.491078577628487</v>
      </c>
      <c r="G63" s="42"/>
      <c r="H63" s="40"/>
      <c r="I63" s="33">
        <v>0.45115547752483498</v>
      </c>
      <c r="J63" s="42"/>
      <c r="K63" s="40"/>
      <c r="L63" s="33">
        <v>0.67241964354583095</v>
      </c>
      <c r="M63" s="42"/>
      <c r="N63" s="40"/>
      <c r="O63" s="33">
        <v>0.36197959228634402</v>
      </c>
      <c r="P63" s="42"/>
      <c r="Q63" s="40"/>
      <c r="R63" s="33">
        <v>0.63548047867935498</v>
      </c>
      <c r="S63" s="42"/>
      <c r="T63" s="40"/>
      <c r="U63" s="33">
        <v>0.45269951623565902</v>
      </c>
      <c r="V63" s="42"/>
      <c r="W63" s="40"/>
    </row>
    <row r="64" spans="1:23" x14ac:dyDescent="0.3">
      <c r="A64" s="35">
        <v>63</v>
      </c>
      <c r="B64" s="35" t="s">
        <v>104</v>
      </c>
      <c r="C64" s="35" t="s">
        <v>125</v>
      </c>
      <c r="D64" s="35" t="s">
        <v>92</v>
      </c>
      <c r="E64" s="35">
        <v>2</v>
      </c>
      <c r="F64" s="33">
        <v>0.47883071945755101</v>
      </c>
      <c r="G64" s="42"/>
      <c r="H64" s="40"/>
      <c r="I64" s="33">
        <v>0.46184430162165802</v>
      </c>
      <c r="J64" s="42"/>
      <c r="K64" s="40"/>
      <c r="L64" s="33">
        <v>0.66087031607214097</v>
      </c>
      <c r="M64" s="42"/>
      <c r="N64" s="40"/>
      <c r="O64" s="33">
        <v>0.37257724935638198</v>
      </c>
      <c r="P64" s="42"/>
      <c r="Q64" s="40"/>
      <c r="R64" s="33">
        <v>0.72058404537245502</v>
      </c>
      <c r="S64" s="42"/>
      <c r="T64" s="40"/>
      <c r="U64" s="33">
        <v>0.39015933438602801</v>
      </c>
      <c r="V64" s="42"/>
      <c r="W64" s="40"/>
    </row>
    <row r="65" spans="1:23" x14ac:dyDescent="0.3">
      <c r="A65" s="35">
        <v>64</v>
      </c>
      <c r="B65" s="35" t="s">
        <v>104</v>
      </c>
      <c r="C65" s="35" t="s">
        <v>110</v>
      </c>
      <c r="D65" s="35" t="s">
        <v>54</v>
      </c>
      <c r="E65" s="35">
        <v>2</v>
      </c>
      <c r="F65" s="33">
        <v>0.53956098603496305</v>
      </c>
      <c r="G65" s="42">
        <f t="shared" ref="G65" si="239">AVERAGE(F65:F67)</f>
        <v>0.51392902719591438</v>
      </c>
      <c r="H65" s="40">
        <f t="shared" ref="H65" si="240">_xlfn.STDEV.S(F65:F67)</f>
        <v>2.797768726584501E-2</v>
      </c>
      <c r="I65" s="33">
        <v>0.43600066073222898</v>
      </c>
      <c r="J65" s="42">
        <f t="shared" ref="J65" si="241">AVERAGE(I65:I67)</f>
        <v>0.44483573707293472</v>
      </c>
      <c r="K65" s="40">
        <f t="shared" ref="K65" si="242">_xlfn.STDEV.S(I65:I67)</f>
        <v>1.2797022278671469E-2</v>
      </c>
      <c r="L65" s="33">
        <v>0.70542966569148202</v>
      </c>
      <c r="M65" s="42">
        <f t="shared" ref="M65" si="243">AVERAGE(L65:L67)</f>
        <v>0.68890659414094157</v>
      </c>
      <c r="N65" s="40">
        <f t="shared" ref="N65" si="244">_xlfn.STDEV.S(L65:L67)</f>
        <v>1.7717644052965231E-2</v>
      </c>
      <c r="O65" s="33">
        <v>0.34875650162571697</v>
      </c>
      <c r="P65" s="42">
        <f t="shared" ref="P65" si="245">AVERAGE(O65:O67)</f>
        <v>0.35589526247507264</v>
      </c>
      <c r="Q65" s="40">
        <f t="shared" ref="Q65" si="246">_xlfn.STDEV.S(O65:O67)</f>
        <v>1.0073671748821192E-2</v>
      </c>
      <c r="R65" s="33">
        <v>0.58787787363685196</v>
      </c>
      <c r="S65" s="42">
        <f t="shared" ref="S65" si="247">AVERAGE(R65:R67)</f>
        <v>0.64283010980712729</v>
      </c>
      <c r="T65" s="40">
        <f t="shared" ref="T65" si="248">_xlfn.STDEV.S(R65:R67)</f>
        <v>0.10263311885291429</v>
      </c>
      <c r="U65" s="33">
        <v>0.47345620014227502</v>
      </c>
      <c r="V65" s="42">
        <f t="shared" ref="V65" si="249">AVERAGE(U65:U67)</f>
        <v>0.4401364231781954</v>
      </c>
      <c r="W65" s="40">
        <f t="shared" ref="W65" si="250">_xlfn.STDEV.S(U65:U67)</f>
        <v>6.9127044902621559E-2</v>
      </c>
    </row>
    <row r="66" spans="1:23" x14ac:dyDescent="0.3">
      <c r="A66" s="35">
        <v>65</v>
      </c>
      <c r="B66" s="35" t="s">
        <v>104</v>
      </c>
      <c r="C66" s="35" t="s">
        <v>110</v>
      </c>
      <c r="D66" s="35" t="s">
        <v>15</v>
      </c>
      <c r="E66" s="35">
        <v>2</v>
      </c>
      <c r="F66" s="33">
        <v>0.51814252220458101</v>
      </c>
      <c r="G66" s="42"/>
      <c r="H66" s="40"/>
      <c r="I66" s="33">
        <v>0.43899560256664</v>
      </c>
      <c r="J66" s="42"/>
      <c r="K66" s="40"/>
      <c r="L66" s="33">
        <v>0.69109283280281197</v>
      </c>
      <c r="M66" s="42"/>
      <c r="N66" s="40"/>
      <c r="O66" s="33">
        <v>0.35151118876618198</v>
      </c>
      <c r="P66" s="42"/>
      <c r="Q66" s="40"/>
      <c r="R66" s="33">
        <v>0.57937358309189002</v>
      </c>
      <c r="S66" s="42"/>
      <c r="T66" s="40"/>
      <c r="U66" s="33">
        <v>0.48629287559776402</v>
      </c>
      <c r="V66" s="42"/>
      <c r="W66" s="40"/>
    </row>
    <row r="67" spans="1:23" x14ac:dyDescent="0.3">
      <c r="A67" s="35">
        <v>66</v>
      </c>
      <c r="B67" s="35" t="s">
        <v>104</v>
      </c>
      <c r="C67" s="35" t="s">
        <v>110</v>
      </c>
      <c r="D67" s="35" t="s">
        <v>92</v>
      </c>
      <c r="E67" s="35">
        <v>2</v>
      </c>
      <c r="F67" s="33">
        <v>0.48408357334819901</v>
      </c>
      <c r="G67" s="42"/>
      <c r="H67" s="40"/>
      <c r="I67" s="33">
        <v>0.45951094791993502</v>
      </c>
      <c r="J67" s="42"/>
      <c r="K67" s="40"/>
      <c r="L67" s="33">
        <v>0.67019728392853095</v>
      </c>
      <c r="M67" s="42"/>
      <c r="N67" s="40"/>
      <c r="O67" s="33">
        <v>0.36741809703331901</v>
      </c>
      <c r="P67" s="42"/>
      <c r="Q67" s="40"/>
      <c r="R67" s="33">
        <v>0.76123887269264001</v>
      </c>
      <c r="S67" s="42"/>
      <c r="T67" s="40"/>
      <c r="U67" s="33">
        <v>0.360660193794547</v>
      </c>
      <c r="V67" s="42"/>
      <c r="W67" s="40"/>
    </row>
    <row r="68" spans="1:23" x14ac:dyDescent="0.3">
      <c r="A68" s="35">
        <v>67</v>
      </c>
      <c r="B68" s="35" t="s">
        <v>104</v>
      </c>
      <c r="C68" s="35" t="s">
        <v>122</v>
      </c>
      <c r="D68" s="35" t="s">
        <v>54</v>
      </c>
      <c r="E68" s="35">
        <v>2</v>
      </c>
      <c r="F68" s="33">
        <v>0.52711212545705299</v>
      </c>
      <c r="G68" s="42">
        <f t="shared" ref="G68" si="251">AVERAGE(F68:F70)</f>
        <v>0.50706883252067836</v>
      </c>
      <c r="H68" s="40">
        <f t="shared" ref="H68" si="252">_xlfn.STDEV.S(F68:F70)</f>
        <v>2.6991367823318908E-2</v>
      </c>
      <c r="I68" s="33">
        <v>0.44185541220857899</v>
      </c>
      <c r="J68" s="42">
        <f t="shared" ref="J68" si="253">AVERAGE(I68:I70)</f>
        <v>0.44799162540280602</v>
      </c>
      <c r="K68" s="40">
        <f t="shared" ref="K68" si="254">_xlfn.STDEV.S(I68:I70)</f>
        <v>1.3005490019437425E-2</v>
      </c>
      <c r="L68" s="33">
        <v>0.69396143183782399</v>
      </c>
      <c r="M68" s="42">
        <f t="shared" ref="M68" si="255">AVERAGE(L68:L70)</f>
        <v>0.67627143645037002</v>
      </c>
      <c r="N68" s="40">
        <f t="shared" ref="N68" si="256">_xlfn.STDEV.S(L68:L70)</f>
        <v>1.6906672042453108E-2</v>
      </c>
      <c r="O68" s="33">
        <v>0.35548058769697799</v>
      </c>
      <c r="P68" s="42">
        <f t="shared" ref="P68" si="257">AVERAGE(O68:O70)</f>
        <v>0.36305663308428265</v>
      </c>
      <c r="Q68" s="40">
        <f t="shared" ref="Q68" si="258">_xlfn.STDEV.S(O68:O70)</f>
        <v>8.9308491665669124E-3</v>
      </c>
      <c r="R68" s="33">
        <v>0.58165463677356599</v>
      </c>
      <c r="S68" s="42">
        <f t="shared" ref="S68" si="259">AVERAGE(R68:R70)</f>
        <v>0.63617682057859637</v>
      </c>
      <c r="T68" s="40">
        <f t="shared" ref="T68" si="260">_xlfn.STDEV.S(R68:R70)</f>
        <v>0.12210814478909786</v>
      </c>
      <c r="U68" s="33">
        <v>0.47701751118317398</v>
      </c>
      <c r="V68" s="42">
        <f t="shared" ref="V68" si="261">AVERAGE(U68:U70)</f>
        <v>0.44294566144188802</v>
      </c>
      <c r="W68" s="40">
        <f t="shared" ref="W68" si="262">_xlfn.STDEV.S(U68:U70)</f>
        <v>8.2098900111294212E-2</v>
      </c>
    </row>
    <row r="69" spans="1:23" x14ac:dyDescent="0.3">
      <c r="A69" s="35">
        <v>68</v>
      </c>
      <c r="B69" s="35" t="s">
        <v>104</v>
      </c>
      <c r="C69" s="35" t="s">
        <v>122</v>
      </c>
      <c r="D69" s="35" t="s">
        <v>15</v>
      </c>
      <c r="E69" s="35">
        <v>2</v>
      </c>
      <c r="F69" s="33">
        <v>0.51771681941096404</v>
      </c>
      <c r="G69" s="42"/>
      <c r="H69" s="40"/>
      <c r="I69" s="33">
        <v>0.43918947773255301</v>
      </c>
      <c r="J69" s="42"/>
      <c r="K69" s="40"/>
      <c r="L69" s="33">
        <v>0.67457721542389804</v>
      </c>
      <c r="M69" s="42"/>
      <c r="N69" s="40"/>
      <c r="O69" s="33">
        <v>0.36078555361234199</v>
      </c>
      <c r="P69" s="42"/>
      <c r="Q69" s="40"/>
      <c r="R69" s="33">
        <v>0.55082842074669702</v>
      </c>
      <c r="S69" s="42"/>
      <c r="T69" s="40"/>
      <c r="U69" s="33">
        <v>0.50252279806137001</v>
      </c>
      <c r="V69" s="42"/>
      <c r="W69" s="40"/>
    </row>
    <row r="70" spans="1:23" x14ac:dyDescent="0.3">
      <c r="A70" s="35">
        <v>69</v>
      </c>
      <c r="B70" s="35" t="s">
        <v>104</v>
      </c>
      <c r="C70" s="35" t="s">
        <v>122</v>
      </c>
      <c r="D70" s="35" t="s">
        <v>92</v>
      </c>
      <c r="E70" s="35">
        <v>2</v>
      </c>
      <c r="F70" s="33">
        <v>0.47637755269401799</v>
      </c>
      <c r="G70" s="42"/>
      <c r="H70" s="40"/>
      <c r="I70" s="33">
        <v>0.46292998626728599</v>
      </c>
      <c r="J70" s="42"/>
      <c r="K70" s="40"/>
      <c r="L70" s="33">
        <v>0.66027566208938804</v>
      </c>
      <c r="M70" s="42"/>
      <c r="N70" s="40"/>
      <c r="O70" s="33">
        <v>0.37290375794352798</v>
      </c>
      <c r="P70" s="42"/>
      <c r="Q70" s="40"/>
      <c r="R70" s="33">
        <v>0.77604740421552598</v>
      </c>
      <c r="S70" s="42"/>
      <c r="T70" s="40"/>
      <c r="U70" s="33">
        <v>0.34929667508112</v>
      </c>
      <c r="V70" s="42"/>
      <c r="W70" s="40"/>
    </row>
    <row r="71" spans="1:23" x14ac:dyDescent="0.3">
      <c r="A71" s="35">
        <v>70</v>
      </c>
      <c r="B71" s="35" t="s">
        <v>104</v>
      </c>
      <c r="C71" s="35" t="s">
        <v>121</v>
      </c>
      <c r="D71" s="35" t="s">
        <v>54</v>
      </c>
      <c r="E71" s="35">
        <v>2</v>
      </c>
      <c r="F71" s="33">
        <v>0.54469933871890497</v>
      </c>
      <c r="G71" s="42">
        <f t="shared" ref="G71" si="263">AVERAGE(F71:F73)</f>
        <v>0.51187457065421904</v>
      </c>
      <c r="H71" s="40">
        <f t="shared" ref="H71" si="264">_xlfn.STDEV.S(F71:F73)</f>
        <v>2.854102893975664E-2</v>
      </c>
      <c r="I71" s="33">
        <v>0.43356102101134197</v>
      </c>
      <c r="J71" s="42">
        <f t="shared" ref="J71" si="265">AVERAGE(I71:I73)</f>
        <v>0.44522827443929236</v>
      </c>
      <c r="K71" s="40">
        <f t="shared" ref="K71" si="266">_xlfn.STDEV.S(I71:I73)</f>
        <v>1.0341872378908492E-2</v>
      </c>
      <c r="L71" s="33">
        <v>0.69858895034011903</v>
      </c>
      <c r="M71" s="42">
        <f t="shared" ref="M71" si="267">AVERAGE(L71:L73)</f>
        <v>0.64684404481039393</v>
      </c>
      <c r="N71" s="40">
        <f t="shared" ref="N71" si="268">_xlfn.STDEV.S(L71:L73)</f>
        <v>6.9150369410225454E-2</v>
      </c>
      <c r="O71" s="33">
        <v>0.35278279239675597</v>
      </c>
      <c r="P71" s="42">
        <f t="shared" ref="P71" si="269">AVERAGE(O71:O73)</f>
        <v>0.37748364482491165</v>
      </c>
      <c r="Q71" s="40">
        <f t="shared" ref="Q71" si="270">_xlfn.STDEV.S(O71:O73)</f>
        <v>3.240190164447309E-2</v>
      </c>
      <c r="R71" s="33">
        <v>0.55176409290668704</v>
      </c>
      <c r="S71" s="42">
        <f t="shared" ref="S71" si="271">AVERAGE(R71:R73)</f>
        <v>0.61707947594976498</v>
      </c>
      <c r="T71" s="40">
        <f t="shared" ref="T71" si="272">_xlfn.STDEV.S(R71:R73)</f>
        <v>0.10171851926579258</v>
      </c>
      <c r="U71" s="33">
        <v>0.493764843114327</v>
      </c>
      <c r="V71" s="42">
        <f t="shared" ref="V71" si="273">AVERAGE(U71:U73)</f>
        <v>0.45391612039103801</v>
      </c>
      <c r="W71" s="40">
        <f t="shared" ref="W71" si="274">_xlfn.STDEV.S(U71:U73)</f>
        <v>6.3675540046252185E-2</v>
      </c>
    </row>
    <row r="72" spans="1:23" x14ac:dyDescent="0.3">
      <c r="A72" s="35">
        <v>71</v>
      </c>
      <c r="B72" s="35" t="s">
        <v>104</v>
      </c>
      <c r="C72" s="35" t="s">
        <v>121</v>
      </c>
      <c r="D72" s="35" t="s">
        <v>15</v>
      </c>
      <c r="E72" s="35">
        <v>1</v>
      </c>
      <c r="F72" s="33">
        <v>0.49291438677402599</v>
      </c>
      <c r="G72" s="42"/>
      <c r="H72" s="40"/>
      <c r="I72" s="33">
        <v>0.44885719655001199</v>
      </c>
      <c r="J72" s="42"/>
      <c r="K72" s="40"/>
      <c r="L72" s="33">
        <v>0.56830640284658795</v>
      </c>
      <c r="M72" s="42"/>
      <c r="N72" s="40"/>
      <c r="O72" s="33">
        <v>0.41417095964805301</v>
      </c>
      <c r="P72" s="42"/>
      <c r="Q72" s="40"/>
      <c r="R72" s="33">
        <v>0.56519674687217702</v>
      </c>
      <c r="S72" s="42"/>
      <c r="T72" s="40"/>
      <c r="U72" s="33">
        <v>0.48750469086062198</v>
      </c>
      <c r="V72" s="42"/>
      <c r="W72" s="40"/>
    </row>
    <row r="73" spans="1:23" x14ac:dyDescent="0.3">
      <c r="A73" s="35">
        <v>72</v>
      </c>
      <c r="B73" s="35" t="s">
        <v>104</v>
      </c>
      <c r="C73" s="35" t="s">
        <v>121</v>
      </c>
      <c r="D73" s="35" t="s">
        <v>92</v>
      </c>
      <c r="E73" s="35">
        <v>2</v>
      </c>
      <c r="F73" s="33">
        <v>0.498009986469726</v>
      </c>
      <c r="G73" s="42"/>
      <c r="H73" s="40"/>
      <c r="I73" s="33">
        <v>0.453266605756523</v>
      </c>
      <c r="J73" s="42"/>
      <c r="K73" s="40"/>
      <c r="L73" s="33">
        <v>0.67363678124447501</v>
      </c>
      <c r="M73" s="42"/>
      <c r="N73" s="40"/>
      <c r="O73" s="33">
        <v>0.36549718242992602</v>
      </c>
      <c r="P73" s="42"/>
      <c r="Q73" s="40"/>
      <c r="R73" s="33">
        <v>0.73427758807043098</v>
      </c>
      <c r="S73" s="42"/>
      <c r="T73" s="40"/>
      <c r="U73" s="33">
        <v>0.380478827198165</v>
      </c>
      <c r="V73" s="42"/>
      <c r="W73" s="40"/>
    </row>
    <row r="74" spans="1:23" x14ac:dyDescent="0.3">
      <c r="A74" s="35">
        <v>73</v>
      </c>
      <c r="B74" s="35" t="s">
        <v>104</v>
      </c>
      <c r="C74" s="35" t="s">
        <v>132</v>
      </c>
      <c r="D74" s="35" t="s">
        <v>54</v>
      </c>
      <c r="E74" s="35">
        <v>2</v>
      </c>
      <c r="F74" s="33">
        <v>0.52687000849347299</v>
      </c>
      <c r="G74" s="42">
        <f t="shared" ref="G74" si="275">AVERAGE(F74:F76)</f>
        <v>0.50610028812119967</v>
      </c>
      <c r="H74" s="40">
        <f t="shared" ref="H74" si="276">_xlfn.STDEV.S(F74:F76)</f>
        <v>1.9916062032045996E-2</v>
      </c>
      <c r="I74" s="33">
        <v>0.44196851195861597</v>
      </c>
      <c r="J74" s="42">
        <f t="shared" ref="J74" si="277">AVERAGE(I74:I76)</f>
        <v>0.4484590112466324</v>
      </c>
      <c r="K74" s="40">
        <f t="shared" ref="K74" si="278">_xlfn.STDEV.S(I74:I76)</f>
        <v>8.5423370944372815E-3</v>
      </c>
      <c r="L74" s="33">
        <v>0.70176299150792998</v>
      </c>
      <c r="M74" s="42">
        <f t="shared" ref="M74" si="279">AVERAGE(L74:L76)</f>
        <v>0.68710845250260266</v>
      </c>
      <c r="N74" s="40">
        <f t="shared" ref="N74" si="280">_xlfn.STDEV.S(L74:L76)</f>
        <v>1.5270530919691402E-2</v>
      </c>
      <c r="O74" s="33">
        <v>0.35092036791662701</v>
      </c>
      <c r="P74" s="42">
        <f t="shared" ref="P74" si="281">AVERAGE(O74:O76)</f>
        <v>0.35694718318232938</v>
      </c>
      <c r="Q74" s="40">
        <f t="shared" ref="Q74" si="282">_xlfn.STDEV.S(O74:O76)</f>
        <v>8.6111273365123975E-3</v>
      </c>
      <c r="R74" s="33">
        <v>0.55629130361286905</v>
      </c>
      <c r="S74" s="42">
        <f t="shared" ref="S74" si="283">AVERAGE(R74:R76)</f>
        <v>0.6465703321926427</v>
      </c>
      <c r="T74" s="40">
        <f t="shared" ref="T74" si="284">_xlfn.STDEV.S(R74:R76)</f>
        <v>9.8393186692458445E-2</v>
      </c>
      <c r="U74" s="33">
        <v>0.49126498701494098</v>
      </c>
      <c r="V74" s="42">
        <f t="shared" ref="V74" si="285">AVERAGE(U74:U76)</f>
        <v>0.43803964331988859</v>
      </c>
      <c r="W74" s="40">
        <f t="shared" ref="W74" si="286">_xlfn.STDEV.S(U74:U76)</f>
        <v>6.3341918115240869E-2</v>
      </c>
    </row>
    <row r="75" spans="1:23" x14ac:dyDescent="0.3">
      <c r="A75" s="35">
        <v>74</v>
      </c>
      <c r="B75" s="35" t="s">
        <v>104</v>
      </c>
      <c r="C75" s="35" t="s">
        <v>132</v>
      </c>
      <c r="D75" s="35" t="s">
        <v>15</v>
      </c>
      <c r="E75" s="35">
        <v>2</v>
      </c>
      <c r="F75" s="33">
        <v>0.50426607490517505</v>
      </c>
      <c r="G75" s="42"/>
      <c r="H75" s="40"/>
      <c r="I75" s="33">
        <v>0.44527179734397399</v>
      </c>
      <c r="J75" s="42"/>
      <c r="K75" s="40"/>
      <c r="L75" s="33">
        <v>0.68827367847978804</v>
      </c>
      <c r="M75" s="42"/>
      <c r="N75" s="40"/>
      <c r="O75" s="33">
        <v>0.35311152976125099</v>
      </c>
      <c r="P75" s="42"/>
      <c r="Q75" s="40"/>
      <c r="R75" s="33">
        <v>0.63197299071896995</v>
      </c>
      <c r="S75" s="42"/>
      <c r="T75" s="40"/>
      <c r="U75" s="33">
        <v>0.45487228976933702</v>
      </c>
      <c r="V75" s="42"/>
      <c r="W75" s="40"/>
    </row>
    <row r="76" spans="1:23" x14ac:dyDescent="0.3">
      <c r="A76" s="35">
        <v>75</v>
      </c>
      <c r="B76" s="35" t="s">
        <v>104</v>
      </c>
      <c r="C76" s="35" t="s">
        <v>132</v>
      </c>
      <c r="D76" s="35" t="s">
        <v>92</v>
      </c>
      <c r="E76" s="35">
        <v>2</v>
      </c>
      <c r="F76" s="33">
        <v>0.48716478096495103</v>
      </c>
      <c r="G76" s="42"/>
      <c r="H76" s="40"/>
      <c r="I76" s="33">
        <v>0.45813672443730702</v>
      </c>
      <c r="J76" s="42"/>
      <c r="K76" s="40"/>
      <c r="L76" s="33">
        <v>0.67128868752008997</v>
      </c>
      <c r="M76" s="42"/>
      <c r="N76" s="40"/>
      <c r="O76" s="33">
        <v>0.36680965186911002</v>
      </c>
      <c r="P76" s="42"/>
      <c r="Q76" s="40"/>
      <c r="R76" s="33">
        <v>0.751446702246089</v>
      </c>
      <c r="S76" s="42"/>
      <c r="T76" s="40"/>
      <c r="U76" s="33">
        <v>0.367981653175388</v>
      </c>
      <c r="V76" s="42"/>
      <c r="W76" s="40"/>
    </row>
    <row r="77" spans="1:23" x14ac:dyDescent="0.3">
      <c r="A77" s="35">
        <v>76</v>
      </c>
      <c r="B77" s="35" t="s">
        <v>104</v>
      </c>
      <c r="C77" s="35" t="s">
        <v>120</v>
      </c>
      <c r="D77" s="35" t="s">
        <v>54</v>
      </c>
      <c r="E77" s="35">
        <v>2</v>
      </c>
      <c r="F77" s="33">
        <v>0.53881658945825395</v>
      </c>
      <c r="G77" s="42">
        <f t="shared" ref="G77" si="287">AVERAGE(F77:F79)</f>
        <v>0.52535529102229628</v>
      </c>
      <c r="H77" s="40">
        <f t="shared" ref="H77" si="288">_xlfn.STDEV.S(F77:F79)</f>
        <v>1.6749028457121239E-2</v>
      </c>
      <c r="I77" s="33">
        <v>0.43635296181505101</v>
      </c>
      <c r="J77" s="42">
        <f t="shared" ref="J77" si="289">AVERAGE(I77:I79)</f>
        <v>0.43966190232544572</v>
      </c>
      <c r="K77" s="40">
        <f t="shared" ref="K77" si="290">_xlfn.STDEV.S(I77:I79)</f>
        <v>8.5504878713420236E-3</v>
      </c>
      <c r="L77" s="33">
        <v>0.70406576053772696</v>
      </c>
      <c r="M77" s="42">
        <f t="shared" ref="M77" si="291">AVERAGE(L77:L79)</f>
        <v>0.69161651453203532</v>
      </c>
      <c r="N77" s="40">
        <f t="shared" ref="N77" si="292">_xlfn.STDEV.S(L77:L79)</f>
        <v>1.0834173660015432E-2</v>
      </c>
      <c r="O77" s="33">
        <v>0.34956296683749999</v>
      </c>
      <c r="P77" s="42">
        <f t="shared" ref="P77" si="293">AVERAGE(O77:O79)</f>
        <v>0.35438779287965466</v>
      </c>
      <c r="Q77" s="40">
        <f t="shared" ref="Q77" si="294">_xlfn.STDEV.S(O77:O79)</f>
        <v>4.9549334962015095E-3</v>
      </c>
      <c r="R77" s="33">
        <v>0.60780177301015403</v>
      </c>
      <c r="S77" s="42">
        <f t="shared" ref="S77" si="295">AVERAGE(R77:R79)</f>
        <v>0.6715685564449041</v>
      </c>
      <c r="T77" s="40">
        <f t="shared" ref="T77" si="296">_xlfn.STDEV.S(R77:R79)</f>
        <v>9.1300264035553261E-2</v>
      </c>
      <c r="U77" s="33">
        <v>0.46186989470405299</v>
      </c>
      <c r="V77" s="42">
        <f t="shared" ref="V77" si="297">AVERAGE(U77:U79)</f>
        <v>0.42223679779098761</v>
      </c>
      <c r="W77" s="40">
        <f t="shared" ref="W77" si="298">_xlfn.STDEV.S(U77:U79)</f>
        <v>6.331923273095498E-2</v>
      </c>
    </row>
    <row r="78" spans="1:23" x14ac:dyDescent="0.3">
      <c r="A78" s="35">
        <v>77</v>
      </c>
      <c r="B78" s="35" t="s">
        <v>104</v>
      </c>
      <c r="C78" s="35" t="s">
        <v>120</v>
      </c>
      <c r="D78" s="35" t="s">
        <v>15</v>
      </c>
      <c r="E78" s="35">
        <v>2</v>
      </c>
      <c r="F78" s="33">
        <v>0.53065065683719603</v>
      </c>
      <c r="G78" s="42"/>
      <c r="H78" s="40"/>
      <c r="I78" s="33">
        <v>0.43326037932332401</v>
      </c>
      <c r="J78" s="42"/>
      <c r="K78" s="40"/>
      <c r="L78" s="33">
        <v>0.68646031294075904</v>
      </c>
      <c r="M78" s="42"/>
      <c r="N78" s="40"/>
      <c r="O78" s="33">
        <v>0.354137095651608</v>
      </c>
      <c r="P78" s="42"/>
      <c r="Q78" s="40"/>
      <c r="R78" s="33">
        <v>0.63074647236608306</v>
      </c>
      <c r="S78" s="42"/>
      <c r="T78" s="40"/>
      <c r="U78" s="33">
        <v>0.45562963248673799</v>
      </c>
      <c r="V78" s="42"/>
      <c r="W78" s="40"/>
    </row>
    <row r="79" spans="1:23" x14ac:dyDescent="0.3">
      <c r="A79" s="35">
        <v>78</v>
      </c>
      <c r="B79" s="35" t="s">
        <v>104</v>
      </c>
      <c r="C79" s="35" t="s">
        <v>120</v>
      </c>
      <c r="D79" s="35" t="s">
        <v>92</v>
      </c>
      <c r="E79" s="35">
        <v>2</v>
      </c>
      <c r="F79" s="33">
        <v>0.50659862677143896</v>
      </c>
      <c r="G79" s="42"/>
      <c r="H79" s="40"/>
      <c r="I79" s="33">
        <v>0.44937236583796197</v>
      </c>
      <c r="J79" s="42"/>
      <c r="K79" s="40"/>
      <c r="L79" s="33">
        <v>0.68432347011761996</v>
      </c>
      <c r="M79" s="42"/>
      <c r="N79" s="40"/>
      <c r="O79" s="33">
        <v>0.35946331614985599</v>
      </c>
      <c r="P79" s="42"/>
      <c r="Q79" s="40"/>
      <c r="R79" s="33">
        <v>0.77615742395847498</v>
      </c>
      <c r="S79" s="42"/>
      <c r="T79" s="40"/>
      <c r="U79" s="33">
        <v>0.34921086618217201</v>
      </c>
      <c r="V79" s="42"/>
      <c r="W79" s="40"/>
    </row>
    <row r="80" spans="1:23" x14ac:dyDescent="0.3">
      <c r="A80" s="35">
        <v>79</v>
      </c>
      <c r="B80" s="35" t="s">
        <v>104</v>
      </c>
      <c r="C80" s="35" t="s">
        <v>131</v>
      </c>
      <c r="D80" s="35" t="s">
        <v>54</v>
      </c>
      <c r="E80" s="35">
        <v>2</v>
      </c>
      <c r="F80" s="33">
        <v>0.52612403993700796</v>
      </c>
      <c r="G80" s="42">
        <f t="shared" ref="G80" si="299">AVERAGE(F80:F82)</f>
        <v>0.51359680080625991</v>
      </c>
      <c r="H80" s="40">
        <f t="shared" ref="H80" si="300">_xlfn.STDEV.S(F80:F82)</f>
        <v>1.4747266573356366E-2</v>
      </c>
      <c r="I80" s="33">
        <v>0.44231679336801599</v>
      </c>
      <c r="J80" s="42">
        <f t="shared" ref="J80" si="301">AVERAGE(I80:I82)</f>
        <v>0.44508433958882399</v>
      </c>
      <c r="K80" s="40">
        <f t="shared" ref="K80" si="302">_xlfn.STDEV.S(I80:I82)</f>
        <v>7.4927306292624108E-3</v>
      </c>
      <c r="L80" s="33">
        <v>0.69681355765726705</v>
      </c>
      <c r="M80" s="42">
        <f t="shared" ref="M80" si="303">AVERAGE(L80:L82)</f>
        <v>0.6826693341455331</v>
      </c>
      <c r="N80" s="40">
        <f t="shared" ref="N80" si="304">_xlfn.STDEV.S(L80:L82)</f>
        <v>1.2301488536496546E-2</v>
      </c>
      <c r="O80" s="33">
        <v>0.35382025997629402</v>
      </c>
      <c r="P80" s="42">
        <f t="shared" ref="P80" si="305">AVERAGE(O80:O82)</f>
        <v>0.35948130171174436</v>
      </c>
      <c r="Q80" s="40">
        <f t="shared" ref="Q80" si="306">_xlfn.STDEV.S(O80:O82)</f>
        <v>5.6072772160222686E-3</v>
      </c>
      <c r="R80" s="33">
        <v>0.59799038324987697</v>
      </c>
      <c r="S80" s="42">
        <f t="shared" ref="S80" si="307">AVERAGE(R80:R82)</f>
        <v>0.65812399886629569</v>
      </c>
      <c r="T80" s="40">
        <f t="shared" ref="T80" si="308">_xlfn.STDEV.S(R80:R82)</f>
        <v>9.9572556498278786E-2</v>
      </c>
      <c r="U80" s="33">
        <v>0.46761137095001898</v>
      </c>
      <c r="V80" s="42">
        <f t="shared" ref="V80" si="309">AVERAGE(U80:U82)</f>
        <v>0.43049228074719137</v>
      </c>
      <c r="W80" s="40">
        <f t="shared" ref="W80" si="310">_xlfn.STDEV.S(U80:U82)</f>
        <v>6.8345358257182187E-2</v>
      </c>
    </row>
    <row r="81" spans="1:23" x14ac:dyDescent="0.3">
      <c r="A81" s="35">
        <v>80</v>
      </c>
      <c r="B81" s="35" t="s">
        <v>104</v>
      </c>
      <c r="C81" s="35" t="s">
        <v>131</v>
      </c>
      <c r="D81" s="35" t="s">
        <v>15</v>
      </c>
      <c r="E81" s="35">
        <v>2</v>
      </c>
      <c r="F81" s="33">
        <v>0.51732232941309897</v>
      </c>
      <c r="G81" s="42"/>
      <c r="H81" s="40"/>
      <c r="I81" s="33">
        <v>0.43936906147956101</v>
      </c>
      <c r="J81" s="42"/>
      <c r="K81" s="40"/>
      <c r="L81" s="33">
        <v>0.67672962079620802</v>
      </c>
      <c r="M81" s="42"/>
      <c r="N81" s="40"/>
      <c r="O81" s="33">
        <v>0.35959042355884802</v>
      </c>
      <c r="P81" s="42"/>
      <c r="Q81" s="40"/>
      <c r="R81" s="33">
        <v>0.603322348385954</v>
      </c>
      <c r="S81" s="42"/>
      <c r="T81" s="40"/>
      <c r="U81" s="33">
        <v>0.47224623208055899</v>
      </c>
      <c r="V81" s="42"/>
      <c r="W81" s="40"/>
    </row>
    <row r="82" spans="1:23" x14ac:dyDescent="0.3">
      <c r="A82" s="35">
        <v>81</v>
      </c>
      <c r="B82" s="35" t="s">
        <v>104</v>
      </c>
      <c r="C82" s="35" t="s">
        <v>131</v>
      </c>
      <c r="D82" s="35" t="s">
        <v>92</v>
      </c>
      <c r="E82" s="35">
        <v>2</v>
      </c>
      <c r="F82" s="33">
        <v>0.49734403306867297</v>
      </c>
      <c r="G82" s="42"/>
      <c r="H82" s="40"/>
      <c r="I82" s="33">
        <v>0.45356716391889501</v>
      </c>
      <c r="J82" s="42"/>
      <c r="K82" s="40"/>
      <c r="L82" s="33">
        <v>0.67446482398312402</v>
      </c>
      <c r="M82" s="42"/>
      <c r="N82" s="40"/>
      <c r="O82" s="33">
        <v>0.365033221600091</v>
      </c>
      <c r="P82" s="42"/>
      <c r="Q82" s="40"/>
      <c r="R82" s="33">
        <v>0.77305926496305599</v>
      </c>
      <c r="S82" s="42"/>
      <c r="T82" s="40"/>
      <c r="U82" s="33">
        <v>0.35161923921099603</v>
      </c>
      <c r="V82" s="42"/>
      <c r="W82" s="40"/>
    </row>
    <row r="83" spans="1:23" x14ac:dyDescent="0.3">
      <c r="A83" s="35">
        <v>82</v>
      </c>
      <c r="B83" s="35" t="s">
        <v>104</v>
      </c>
      <c r="C83" s="35" t="s">
        <v>130</v>
      </c>
      <c r="D83" s="35" t="s">
        <v>54</v>
      </c>
      <c r="E83" s="35">
        <v>1</v>
      </c>
      <c r="F83" s="33">
        <v>0.51805306277536001</v>
      </c>
      <c r="G83" s="42">
        <f t="shared" ref="G83" si="311">AVERAGE(F83:F85)</f>
        <v>0.51657116609435538</v>
      </c>
      <c r="H83" s="40">
        <f t="shared" ref="H83" si="312">_xlfn.STDEV.S(F83:F85)</f>
        <v>1.6856500670156017E-3</v>
      </c>
      <c r="I83" s="33">
        <v>0.44459787419289598</v>
      </c>
      <c r="J83" s="42">
        <f t="shared" ref="J83" si="313">AVERAGE(I83:I85)</f>
        <v>0.443262606746813</v>
      </c>
      <c r="K83" s="40">
        <f t="shared" ref="K83" si="314">_xlfn.STDEV.S(I83:I85)</f>
        <v>2.3544882124719693E-3</v>
      </c>
      <c r="L83" s="33">
        <v>0.58304093995833495</v>
      </c>
      <c r="M83" s="42">
        <f t="shared" ref="M83" si="315">AVERAGE(L83:L85)</f>
        <v>0.66512544710096033</v>
      </c>
      <c r="N83" s="40">
        <f t="shared" ref="N83" si="316">_xlfn.STDEV.S(L83:L85)</f>
        <v>7.1144457891879093E-2</v>
      </c>
      <c r="O83" s="33">
        <v>0.413562541878436</v>
      </c>
      <c r="P83" s="42">
        <f t="shared" ref="P83" si="317">AVERAGE(O83:O85)</f>
        <v>0.36773464228118163</v>
      </c>
      <c r="Q83" s="40">
        <f t="shared" ref="Q83" si="318">_xlfn.STDEV.S(O83:O85)</f>
        <v>3.9856677834392638E-2</v>
      </c>
      <c r="R83" s="33">
        <v>0.59217754005952195</v>
      </c>
      <c r="S83" s="42">
        <f t="shared" ref="S83" si="319">AVERAGE(R83:R85)</f>
        <v>0.66721854048964901</v>
      </c>
      <c r="T83" s="40">
        <f t="shared" ref="T83" si="320">_xlfn.STDEV.S(R83:R85)</f>
        <v>7.9529362271679671E-2</v>
      </c>
      <c r="U83" s="33">
        <v>0.46439248589720999</v>
      </c>
      <c r="V83" s="42">
        <f t="shared" ref="V83" si="321">AVERAGE(U83:U85)</f>
        <v>0.42364396436369867</v>
      </c>
      <c r="W83" s="40">
        <f t="shared" ref="W83" si="322">_xlfn.STDEV.S(U83:U85)</f>
        <v>4.9455425174133406E-2</v>
      </c>
    </row>
    <row r="84" spans="1:23" x14ac:dyDescent="0.3">
      <c r="A84" s="35">
        <v>83</v>
      </c>
      <c r="B84" s="35" t="s">
        <v>104</v>
      </c>
      <c r="C84" s="35" t="s">
        <v>130</v>
      </c>
      <c r="D84" s="35" t="s">
        <v>15</v>
      </c>
      <c r="E84" s="35">
        <v>2</v>
      </c>
      <c r="F84" s="33">
        <v>0.51473733037697</v>
      </c>
      <c r="G84" s="42"/>
      <c r="H84" s="40"/>
      <c r="I84" s="33">
        <v>0.44054401949474098</v>
      </c>
      <c r="J84" s="42"/>
      <c r="K84" s="40"/>
      <c r="L84" s="33">
        <v>0.70901974451723204</v>
      </c>
      <c r="M84" s="42"/>
      <c r="N84" s="40"/>
      <c r="O84" s="33">
        <v>0.34115906963570802</v>
      </c>
      <c r="P84" s="42"/>
      <c r="Q84" s="40"/>
      <c r="R84" s="33">
        <v>0.65889631331885201</v>
      </c>
      <c r="S84" s="42"/>
      <c r="T84" s="40"/>
      <c r="U84" s="33">
        <v>0.43791804517022798</v>
      </c>
      <c r="V84" s="42"/>
      <c r="W84" s="40"/>
    </row>
    <row r="85" spans="1:23" x14ac:dyDescent="0.3">
      <c r="A85" s="35">
        <v>84</v>
      </c>
      <c r="B85" s="35" t="s">
        <v>104</v>
      </c>
      <c r="C85" s="35" t="s">
        <v>130</v>
      </c>
      <c r="D85" s="35" t="s">
        <v>92</v>
      </c>
      <c r="E85" s="35">
        <v>2</v>
      </c>
      <c r="F85" s="33">
        <v>0.51692310513073603</v>
      </c>
      <c r="G85" s="42"/>
      <c r="H85" s="40"/>
      <c r="I85" s="33">
        <v>0.444645926552802</v>
      </c>
      <c r="J85" s="42"/>
      <c r="K85" s="40"/>
      <c r="L85" s="33">
        <v>0.70331565682731401</v>
      </c>
      <c r="M85" s="42"/>
      <c r="N85" s="40"/>
      <c r="O85" s="33">
        <v>0.34848231532940099</v>
      </c>
      <c r="P85" s="42"/>
      <c r="Q85" s="40"/>
      <c r="R85" s="33">
        <v>0.75058176809057298</v>
      </c>
      <c r="S85" s="42"/>
      <c r="T85" s="40"/>
      <c r="U85" s="33">
        <v>0.36862136202365797</v>
      </c>
      <c r="V85" s="42"/>
      <c r="W85" s="40"/>
    </row>
    <row r="86" spans="1:23" x14ac:dyDescent="0.3">
      <c r="A86" s="35">
        <v>85</v>
      </c>
      <c r="B86" s="35" t="s">
        <v>104</v>
      </c>
      <c r="C86" s="35" t="s">
        <v>135</v>
      </c>
      <c r="D86" s="35" t="s">
        <v>54</v>
      </c>
      <c r="E86" s="35">
        <v>1</v>
      </c>
      <c r="F86" s="33">
        <v>0.50284815275188099</v>
      </c>
      <c r="G86" s="42">
        <f t="shared" ref="G86" si="323">AVERAGE(F86:F88)</f>
        <v>0.50584357110593103</v>
      </c>
      <c r="H86" s="40">
        <f t="shared" ref="H86" si="324">_xlfn.STDEV.S(F86:F88)</f>
        <v>2.6250134887215153E-3</v>
      </c>
      <c r="I86" s="33">
        <v>0.45155670798507203</v>
      </c>
      <c r="J86" s="42">
        <f t="shared" ref="J86" si="325">AVERAGE(I86:I88)</f>
        <v>0.44816044714370901</v>
      </c>
      <c r="K86" s="40">
        <f t="shared" ref="K86" si="326">_xlfn.STDEV.S(I86:I88)</f>
        <v>4.0298174655003551E-3</v>
      </c>
      <c r="L86" s="33">
        <v>0.57428758755880405</v>
      </c>
      <c r="M86" s="42">
        <f t="shared" ref="M86" si="327">AVERAGE(L86:L88)</f>
        <v>0.65410178522145535</v>
      </c>
      <c r="N86" s="40">
        <f t="shared" ref="N86" si="328">_xlfn.STDEV.S(L86:L88)</f>
        <v>6.9256118682181816E-2</v>
      </c>
      <c r="O86" s="33">
        <v>0.41788101892615498</v>
      </c>
      <c r="P86" s="42">
        <f t="shared" ref="P86" si="329">AVERAGE(O86:O88)</f>
        <v>0.37388206490091164</v>
      </c>
      <c r="Q86" s="40">
        <f t="shared" ref="Q86" si="330">_xlfn.STDEV.S(O86:O88)</f>
        <v>3.8370656236774797E-2</v>
      </c>
      <c r="R86" s="33">
        <v>0.56234518946747802</v>
      </c>
      <c r="S86" s="42">
        <f t="shared" ref="S86" si="331">AVERAGE(R86:R88)</f>
        <v>0.65001345691485202</v>
      </c>
      <c r="T86" s="40">
        <f t="shared" ref="T86" si="332">_xlfn.STDEV.S(R86:R88)</f>
        <v>9.7625415033864876E-2</v>
      </c>
      <c r="U86" s="33">
        <v>0.48107796729231</v>
      </c>
      <c r="V86" s="42">
        <f t="shared" ref="V86" si="333">AVERAGE(U86:U88)</f>
        <v>0.43360591762596834</v>
      </c>
      <c r="W86" s="40">
        <f t="shared" ref="W86" si="334">_xlfn.STDEV.S(U86:U88)</f>
        <v>6.0724799086984402E-2</v>
      </c>
    </row>
    <row r="87" spans="1:23" x14ac:dyDescent="0.3">
      <c r="A87" s="35">
        <v>86</v>
      </c>
      <c r="B87" s="35" t="s">
        <v>104</v>
      </c>
      <c r="C87" s="35" t="s">
        <v>135</v>
      </c>
      <c r="D87" s="35" t="s">
        <v>15</v>
      </c>
      <c r="E87" s="35">
        <v>2</v>
      </c>
      <c r="F87" s="33">
        <v>0.50774289885714696</v>
      </c>
      <c r="G87" s="42"/>
      <c r="H87" s="40"/>
      <c r="I87" s="33">
        <v>0.44370759567937901</v>
      </c>
      <c r="J87" s="42"/>
      <c r="K87" s="40"/>
      <c r="L87" s="33">
        <v>0.69833096266392103</v>
      </c>
      <c r="M87" s="42"/>
      <c r="N87" s="40"/>
      <c r="O87" s="33">
        <v>0.34736857708257202</v>
      </c>
      <c r="P87" s="42"/>
      <c r="Q87" s="40"/>
      <c r="R87" s="33">
        <v>0.63247636103853699</v>
      </c>
      <c r="S87" s="42"/>
      <c r="T87" s="40"/>
      <c r="U87" s="33">
        <v>0.454561106688953</v>
      </c>
      <c r="V87" s="42"/>
      <c r="W87" s="40"/>
    </row>
    <row r="88" spans="1:23" x14ac:dyDescent="0.3">
      <c r="A88" s="35">
        <v>87</v>
      </c>
      <c r="B88" s="35" t="s">
        <v>104</v>
      </c>
      <c r="C88" s="35" t="s">
        <v>135</v>
      </c>
      <c r="D88" s="35" t="s">
        <v>92</v>
      </c>
      <c r="E88" s="35">
        <v>2</v>
      </c>
      <c r="F88" s="33">
        <v>0.50693966170876503</v>
      </c>
      <c r="G88" s="42"/>
      <c r="H88" s="40"/>
      <c r="I88" s="33">
        <v>0.44921703776667599</v>
      </c>
      <c r="J88" s="42"/>
      <c r="K88" s="40"/>
      <c r="L88" s="33">
        <v>0.68968680544164096</v>
      </c>
      <c r="M88" s="42"/>
      <c r="N88" s="40"/>
      <c r="O88" s="33">
        <v>0.35639659869400803</v>
      </c>
      <c r="P88" s="42"/>
      <c r="Q88" s="40"/>
      <c r="R88" s="33">
        <v>0.75521882023854103</v>
      </c>
      <c r="S88" s="42"/>
      <c r="T88" s="40"/>
      <c r="U88" s="33">
        <v>0.36517867889664202</v>
      </c>
      <c r="V88" s="42"/>
      <c r="W88" s="40"/>
    </row>
    <row r="89" spans="1:23" x14ac:dyDescent="0.3">
      <c r="A89" s="35">
        <v>88</v>
      </c>
      <c r="B89" s="35" t="s">
        <v>104</v>
      </c>
      <c r="C89" s="35" t="s">
        <v>111</v>
      </c>
      <c r="D89" s="35" t="s">
        <v>54</v>
      </c>
      <c r="E89" s="35">
        <v>2</v>
      </c>
      <c r="F89" s="33">
        <v>0.50060357418882995</v>
      </c>
      <c r="G89" s="42">
        <f t="shared" ref="G89" si="335">AVERAGE(F89:F91)</f>
        <v>0.49679606434240592</v>
      </c>
      <c r="H89" s="40">
        <f t="shared" ref="H89" si="336">_xlfn.STDEV.S(F89:F91)</f>
        <v>1.9738581251150012E-2</v>
      </c>
      <c r="I89" s="33">
        <v>0.45407104062445403</v>
      </c>
      <c r="J89" s="42">
        <f t="shared" ref="J89" si="337">AVERAGE(I89:I91)</f>
        <v>0.45271247308878698</v>
      </c>
      <c r="K89" s="40">
        <f t="shared" ref="K89" si="338">_xlfn.STDEV.S(I89:I91)</f>
        <v>1.1375989812813453E-2</v>
      </c>
      <c r="L89" s="33">
        <v>0.63349645020757805</v>
      </c>
      <c r="M89" s="42">
        <f t="shared" ref="M89" si="339">AVERAGE(L89:L91)</f>
        <v>0.63936462732238908</v>
      </c>
      <c r="N89" s="40">
        <f t="shared" ref="N89" si="340">_xlfn.STDEV.S(L89:L91)</f>
        <v>1.1221048946961899E-2</v>
      </c>
      <c r="O89" s="33">
        <v>0.38901549615822001</v>
      </c>
      <c r="P89" s="42">
        <f t="shared" ref="P89" si="341">AVERAGE(O89:O91)</f>
        <v>0.38330033108340067</v>
      </c>
      <c r="Q89" s="40">
        <f t="shared" ref="Q89" si="342">_xlfn.STDEV.S(O89:O91)</f>
        <v>8.9977972542220428E-3</v>
      </c>
      <c r="R89" s="33">
        <v>0.65115176745046599</v>
      </c>
      <c r="S89" s="42">
        <f t="shared" ref="S89" si="343">AVERAGE(R89:R91)</f>
        <v>0.68318685604227591</v>
      </c>
      <c r="T89" s="40">
        <f t="shared" ref="T89" si="344">_xlfn.STDEV.S(R89:R91)</f>
        <v>7.19144031114273E-2</v>
      </c>
      <c r="U89" s="33">
        <v>0.435597226353935</v>
      </c>
      <c r="V89" s="42">
        <f t="shared" ref="V89" si="345">AVERAGE(U89:U91)</f>
        <v>0.41577025560942399</v>
      </c>
      <c r="W89" s="40">
        <f t="shared" ref="W89" si="346">_xlfn.STDEV.S(U89:U91)</f>
        <v>5.1420547995141085E-2</v>
      </c>
    </row>
    <row r="90" spans="1:23" x14ac:dyDescent="0.3">
      <c r="A90" s="35">
        <v>89</v>
      </c>
      <c r="B90" s="35" t="s">
        <v>104</v>
      </c>
      <c r="C90" s="35" t="s">
        <v>111</v>
      </c>
      <c r="D90" s="35" t="s">
        <v>15</v>
      </c>
      <c r="E90" s="35">
        <v>2</v>
      </c>
      <c r="F90" s="33">
        <v>0.51435352061956097</v>
      </c>
      <c r="G90" s="42"/>
      <c r="H90" s="40"/>
      <c r="I90" s="33">
        <v>0.44071820523305</v>
      </c>
      <c r="J90" s="42"/>
      <c r="K90" s="40"/>
      <c r="L90" s="33">
        <v>0.65230298059450598</v>
      </c>
      <c r="M90" s="42"/>
      <c r="N90" s="40"/>
      <c r="O90" s="33">
        <v>0.37292856052906198</v>
      </c>
      <c r="P90" s="42"/>
      <c r="Q90" s="40"/>
      <c r="R90" s="33">
        <v>0.63285685932075497</v>
      </c>
      <c r="S90" s="42"/>
      <c r="T90" s="40"/>
      <c r="U90" s="33">
        <v>0.45432574154297201</v>
      </c>
      <c r="V90" s="42"/>
      <c r="W90" s="40"/>
    </row>
    <row r="91" spans="1:23" x14ac:dyDescent="0.3">
      <c r="A91" s="35">
        <v>90</v>
      </c>
      <c r="B91" s="35" t="s">
        <v>104</v>
      </c>
      <c r="C91" s="35" t="s">
        <v>111</v>
      </c>
      <c r="D91" s="35" t="s">
        <v>92</v>
      </c>
      <c r="E91" s="35">
        <v>2</v>
      </c>
      <c r="F91" s="33">
        <v>0.47543109821882701</v>
      </c>
      <c r="G91" s="42"/>
      <c r="H91" s="40"/>
      <c r="I91" s="33">
        <v>0.46334817340885698</v>
      </c>
      <c r="J91" s="42"/>
      <c r="K91" s="40"/>
      <c r="L91" s="33">
        <v>0.63229445116508298</v>
      </c>
      <c r="M91" s="42"/>
      <c r="N91" s="40"/>
      <c r="O91" s="33">
        <v>0.38795693656292002</v>
      </c>
      <c r="P91" s="42"/>
      <c r="Q91" s="40"/>
      <c r="R91" s="33">
        <v>0.765551941355607</v>
      </c>
      <c r="S91" s="42"/>
      <c r="T91" s="40"/>
      <c r="U91" s="33">
        <v>0.35738779893136502</v>
      </c>
      <c r="V91" s="42"/>
      <c r="W91" s="40"/>
    </row>
    <row r="92" spans="1:23" x14ac:dyDescent="0.3">
      <c r="A92" s="35">
        <v>91</v>
      </c>
      <c r="B92" s="35" t="s">
        <v>104</v>
      </c>
      <c r="C92" s="35" t="s">
        <v>124</v>
      </c>
      <c r="D92" s="35" t="s">
        <v>54</v>
      </c>
      <c r="E92" s="35">
        <v>2</v>
      </c>
      <c r="F92" s="33">
        <v>0.48998977540703098</v>
      </c>
      <c r="G92" s="42">
        <f t="shared" ref="G92" si="347">AVERAGE(F92:F94)</f>
        <v>0.4875978152224823</v>
      </c>
      <c r="H92" s="40">
        <f t="shared" ref="H92" si="348">_xlfn.STDEV.S(F92:F94)</f>
        <v>1.3207223337333042E-2</v>
      </c>
      <c r="I92" s="33">
        <v>0.45887091491648402</v>
      </c>
      <c r="J92" s="42">
        <f t="shared" ref="J92" si="349">AVERAGE(I92:I94)</f>
        <v>0.45685506136890902</v>
      </c>
      <c r="K92" s="40">
        <f t="shared" ref="K92" si="350">_xlfn.STDEV.S(I92:I94)</f>
        <v>8.594847607438642E-3</v>
      </c>
      <c r="L92" s="33">
        <v>0.65344571399999996</v>
      </c>
      <c r="M92" s="42">
        <f t="shared" ref="M92" si="351">AVERAGE(L92:L94)</f>
        <v>0.65253395370385137</v>
      </c>
      <c r="N92" s="40">
        <f t="shared" ref="N92" si="352">_xlfn.STDEV.S(L92:L94)</f>
        <v>4.2672516262128079E-3</v>
      </c>
      <c r="O92" s="33">
        <v>0.378280057</v>
      </c>
      <c r="P92" s="42">
        <f t="shared" ref="P92" si="353">AVERAGE(O92:O94)</f>
        <v>0.37623923537743637</v>
      </c>
      <c r="Q92" s="40">
        <f t="shared" ref="Q92" si="354">_xlfn.STDEV.S(O92:O94)</f>
        <v>4.7646258873689038E-3</v>
      </c>
      <c r="R92" s="33">
        <v>0.62922509199999999</v>
      </c>
      <c r="S92" s="42">
        <f t="shared" ref="S92" si="355">AVERAGE(R92:R94)</f>
        <v>0.66232872430055834</v>
      </c>
      <c r="T92" s="40">
        <f t="shared" ref="T92" si="356">_xlfn.STDEV.S(R92:R94)</f>
        <v>8.5455467636126006E-2</v>
      </c>
      <c r="U92" s="33">
        <v>0.44907823800000002</v>
      </c>
      <c r="V92" s="42">
        <f t="shared" ref="V92" si="357">AVERAGE(U92:U94)</f>
        <v>0.42877250354570595</v>
      </c>
      <c r="W92" s="40">
        <f t="shared" ref="W92" si="358">_xlfn.STDEV.S(U92:U94)</f>
        <v>5.9231601679189887E-2</v>
      </c>
    </row>
    <row r="93" spans="1:23" x14ac:dyDescent="0.3">
      <c r="A93" s="35">
        <v>92</v>
      </c>
      <c r="B93" s="35" t="s">
        <v>104</v>
      </c>
      <c r="C93" s="35" t="s">
        <v>124</v>
      </c>
      <c r="D93" s="35" t="s">
        <v>15</v>
      </c>
      <c r="E93" s="35">
        <v>2</v>
      </c>
      <c r="F93" s="33">
        <v>0.49944559391128202</v>
      </c>
      <c r="G93" s="42"/>
      <c r="H93" s="40"/>
      <c r="I93" s="33">
        <v>0.44743145540380602</v>
      </c>
      <c r="J93" s="42"/>
      <c r="K93" s="40"/>
      <c r="L93" s="33">
        <v>0.65627163484818596</v>
      </c>
      <c r="M93" s="42"/>
      <c r="N93" s="40"/>
      <c r="O93" s="33">
        <v>0.37079412738157302</v>
      </c>
      <c r="P93" s="42"/>
      <c r="Q93" s="40"/>
      <c r="R93" s="33">
        <v>0.59837744053977104</v>
      </c>
      <c r="S93" s="42"/>
      <c r="T93" s="40"/>
      <c r="U93" s="33">
        <v>0.47518058131319202</v>
      </c>
      <c r="V93" s="42"/>
      <c r="W93" s="40"/>
    </row>
    <row r="94" spans="1:23" x14ac:dyDescent="0.3">
      <c r="A94" s="35">
        <v>93</v>
      </c>
      <c r="B94" s="35" t="s">
        <v>104</v>
      </c>
      <c r="C94" s="35" t="s">
        <v>124</v>
      </c>
      <c r="D94" s="35" t="s">
        <v>92</v>
      </c>
      <c r="E94" s="35">
        <v>2</v>
      </c>
      <c r="F94" s="33">
        <v>0.47335807634913402</v>
      </c>
      <c r="G94" s="42"/>
      <c r="H94" s="40"/>
      <c r="I94" s="33">
        <v>0.46426281378643702</v>
      </c>
      <c r="J94" s="42"/>
      <c r="K94" s="40"/>
      <c r="L94" s="33">
        <v>0.64788451226336796</v>
      </c>
      <c r="M94" s="42"/>
      <c r="N94" s="40"/>
      <c r="O94" s="33">
        <v>0.37964352175073601</v>
      </c>
      <c r="P94" s="42"/>
      <c r="Q94" s="40"/>
      <c r="R94" s="33">
        <v>0.75938364036190398</v>
      </c>
      <c r="S94" s="42"/>
      <c r="T94" s="40"/>
      <c r="U94" s="33">
        <v>0.36205869132392599</v>
      </c>
      <c r="V94" s="42"/>
      <c r="W94" s="40"/>
    </row>
    <row r="95" spans="1:23" x14ac:dyDescent="0.3">
      <c r="A95" s="35">
        <v>94</v>
      </c>
      <c r="B95" s="35" t="s">
        <v>104</v>
      </c>
      <c r="C95" s="35" t="s">
        <v>123</v>
      </c>
      <c r="D95" s="35" t="s">
        <v>54</v>
      </c>
      <c r="E95" s="35">
        <v>2</v>
      </c>
      <c r="F95" s="33">
        <v>0.51413565699999997</v>
      </c>
      <c r="G95" s="42">
        <f t="shared" ref="G95" si="359">AVERAGE(F95:F97)</f>
        <v>0.51030911238263266</v>
      </c>
      <c r="H95" s="40">
        <f t="shared" ref="H95" si="360">_xlfn.STDEV.S(F95:F97)</f>
        <v>3.5074979345919338E-3</v>
      </c>
      <c r="I95" s="33">
        <v>0.447876838</v>
      </c>
      <c r="J95" s="42">
        <f t="shared" ref="J95" si="361">AVERAGE(I95:I97)</f>
        <v>0.44661622096501868</v>
      </c>
      <c r="K95" s="40">
        <f t="shared" ref="K95" si="362">_xlfn.STDEV.S(I95:I97)</f>
        <v>3.2783884840393565E-3</v>
      </c>
      <c r="L95" s="33">
        <v>0.70004734361278997</v>
      </c>
      <c r="M95" s="42">
        <f t="shared" ref="M95" si="363">AVERAGE(L95:L97)</f>
        <v>0.69003682763478758</v>
      </c>
      <c r="N95" s="40">
        <f t="shared" ref="N95" si="364">_xlfn.STDEV.S(L95:L97)</f>
        <v>9.0390840609702438E-3</v>
      </c>
      <c r="O95" s="33">
        <v>0.35192827840993102</v>
      </c>
      <c r="P95" s="42">
        <f t="shared" ref="P95" si="365">AVERAGE(O95:O97)</f>
        <v>0.35531402964507969</v>
      </c>
      <c r="Q95" s="40">
        <f t="shared" ref="Q95" si="366">_xlfn.STDEV.S(O95:O97)</f>
        <v>4.5724602153443695E-3</v>
      </c>
      <c r="R95" s="33">
        <v>0.67736940034831195</v>
      </c>
      <c r="S95" s="42">
        <f t="shared" ref="S95" si="367">AVERAGE(R95:R97)</f>
        <v>0.68448352968985959</v>
      </c>
      <c r="T95" s="40">
        <f t="shared" ref="T95" si="368">_xlfn.STDEV.S(R95:R97)</f>
        <v>4.4154565554298142E-2</v>
      </c>
      <c r="U95" s="33">
        <v>0.41890893144026498</v>
      </c>
      <c r="V95" s="42">
        <f t="shared" ref="V95" si="369">AVERAGE(U95:U97)</f>
        <v>0.41612060428257136</v>
      </c>
      <c r="W95" s="40">
        <f t="shared" ref="W95" si="370">_xlfn.STDEV.S(U95:U97)</f>
        <v>3.2541447568104009E-2</v>
      </c>
    </row>
    <row r="96" spans="1:23" x14ac:dyDescent="0.3">
      <c r="A96" s="35">
        <v>95</v>
      </c>
      <c r="B96" s="35" t="s">
        <v>104</v>
      </c>
      <c r="C96" s="35" t="s">
        <v>123</v>
      </c>
      <c r="D96" s="35" t="s">
        <v>15</v>
      </c>
      <c r="E96" s="35">
        <v>2</v>
      </c>
      <c r="F96" s="33">
        <v>0.50954506110562203</v>
      </c>
      <c r="G96" s="42"/>
      <c r="H96" s="40"/>
      <c r="I96" s="33">
        <v>0.442894640125228</v>
      </c>
      <c r="J96" s="42"/>
      <c r="K96" s="40"/>
      <c r="L96" s="33">
        <v>0.68759032286794497</v>
      </c>
      <c r="M96" s="42"/>
      <c r="N96" s="40"/>
      <c r="O96" s="33">
        <v>0.35349835729359702</v>
      </c>
      <c r="P96" s="42"/>
      <c r="Q96" s="40"/>
      <c r="R96" s="33">
        <v>0.644317973990022</v>
      </c>
      <c r="S96" s="42"/>
      <c r="T96" s="40"/>
      <c r="U96" s="33">
        <v>0.447178169988524</v>
      </c>
      <c r="V96" s="42"/>
      <c r="W96" s="40"/>
    </row>
    <row r="97" spans="1:23" x14ac:dyDescent="0.3">
      <c r="A97" s="35">
        <v>96</v>
      </c>
      <c r="B97" s="35" t="s">
        <v>104</v>
      </c>
      <c r="C97" s="35" t="s">
        <v>123</v>
      </c>
      <c r="D97" s="35" t="s">
        <v>92</v>
      </c>
      <c r="E97" s="35">
        <v>2</v>
      </c>
      <c r="F97" s="33">
        <v>0.50724661904227597</v>
      </c>
      <c r="G97" s="42"/>
      <c r="H97" s="40"/>
      <c r="I97" s="33">
        <v>0.449077184769828</v>
      </c>
      <c r="J97" s="42"/>
      <c r="K97" s="40"/>
      <c r="L97" s="33">
        <v>0.682472816423628</v>
      </c>
      <c r="M97" s="42"/>
      <c r="N97" s="40"/>
      <c r="O97" s="33">
        <v>0.36051545323171102</v>
      </c>
      <c r="P97" s="42"/>
      <c r="Q97" s="40"/>
      <c r="R97" s="33">
        <v>0.73176321473124495</v>
      </c>
      <c r="S97" s="42"/>
      <c r="T97" s="40"/>
      <c r="U97" s="33">
        <v>0.382274711418925</v>
      </c>
      <c r="V97" s="42"/>
      <c r="W97" s="40"/>
    </row>
    <row r="98" spans="1:23" x14ac:dyDescent="0.3">
      <c r="A98" s="35">
        <v>97</v>
      </c>
      <c r="B98" s="35" t="s">
        <v>104</v>
      </c>
      <c r="C98" s="35" t="s">
        <v>133</v>
      </c>
      <c r="D98" s="35" t="s">
        <v>54</v>
      </c>
      <c r="E98" s="35">
        <v>1</v>
      </c>
      <c r="F98" s="33">
        <v>0.48026279777592101</v>
      </c>
      <c r="G98" s="42">
        <f t="shared" ref="G98" si="371">AVERAGE(F98:F100)</f>
        <v>0.49039198051318666</v>
      </c>
      <c r="H98" s="40">
        <f t="shared" ref="H98" si="372">_xlfn.STDEV.S(F98:F100)</f>
        <v>8.7837136994168442E-3</v>
      </c>
      <c r="I98" s="33">
        <v>0.461699784264053</v>
      </c>
      <c r="J98" s="42">
        <f t="shared" ref="J98" si="373">AVERAGE(I98:I100)</f>
        <v>0.45511023624498465</v>
      </c>
      <c r="K98" s="40">
        <f t="shared" ref="K98" si="374">_xlfn.STDEV.S(I98:I100)</f>
        <v>6.3590466065745893E-3</v>
      </c>
      <c r="L98" s="33">
        <v>0.54983399945192502</v>
      </c>
      <c r="M98" s="42">
        <f t="shared" ref="M98" si="375">AVERAGE(L98:L100)</f>
        <v>0.63917832229260096</v>
      </c>
      <c r="N98" s="40">
        <f t="shared" ref="N98" si="376">_xlfn.STDEV.S(L98:L100)</f>
        <v>7.7711690582119242E-2</v>
      </c>
      <c r="O98" s="33">
        <v>0.429715316872537</v>
      </c>
      <c r="P98" s="42">
        <f t="shared" ref="P98" si="377">AVERAGE(O98:O100)</f>
        <v>0.38168537587166468</v>
      </c>
      <c r="Q98" s="40">
        <f t="shared" ref="Q98" si="378">_xlfn.STDEV.S(O98:O100)</f>
        <v>4.2047822734326605E-2</v>
      </c>
      <c r="R98" s="33">
        <v>0.55103017405222798</v>
      </c>
      <c r="S98" s="42">
        <f t="shared" ref="S98" si="379">AVERAGE(R98:R100)</f>
        <v>0.64064035347540937</v>
      </c>
      <c r="T98" s="40">
        <f t="shared" ref="T98" si="380">_xlfn.STDEV.S(R98:R100)</f>
        <v>9.2940534145936532E-2</v>
      </c>
      <c r="U98" s="33">
        <v>0.48725711690657397</v>
      </c>
      <c r="V98" s="42">
        <f t="shared" ref="V98" si="381">AVERAGE(U98:U100)</f>
        <v>0.43983616435228129</v>
      </c>
      <c r="W98" s="40">
        <f t="shared" ref="W98" si="382">_xlfn.STDEV.S(U98:U100)</f>
        <v>5.5480945646099102E-2</v>
      </c>
    </row>
    <row r="99" spans="1:23" x14ac:dyDescent="0.3">
      <c r="A99" s="35">
        <v>98</v>
      </c>
      <c r="B99" s="35" t="s">
        <v>104</v>
      </c>
      <c r="C99" s="35" t="s">
        <v>133</v>
      </c>
      <c r="D99" s="35" t="s">
        <v>15</v>
      </c>
      <c r="E99" s="35">
        <v>2</v>
      </c>
      <c r="F99" s="33">
        <v>0.49590753658069597</v>
      </c>
      <c r="G99" s="42"/>
      <c r="H99" s="40"/>
      <c r="I99" s="33">
        <v>0.44900995578867797</v>
      </c>
      <c r="J99" s="42"/>
      <c r="K99" s="40"/>
      <c r="L99" s="33">
        <v>0.69108241535233095</v>
      </c>
      <c r="M99" s="42"/>
      <c r="N99" s="40"/>
      <c r="O99" s="33">
        <v>0.35151711582116701</v>
      </c>
      <c r="P99" s="42"/>
      <c r="Q99" s="40"/>
      <c r="R99" s="33">
        <v>0.63430392683148895</v>
      </c>
      <c r="S99" s="42"/>
      <c r="T99" s="40"/>
      <c r="U99" s="33">
        <v>0.45342951192629</v>
      </c>
      <c r="V99" s="42"/>
      <c r="W99" s="40"/>
    </row>
    <row r="100" spans="1:23" x14ac:dyDescent="0.3">
      <c r="A100" s="35">
        <v>99</v>
      </c>
      <c r="B100" s="35" t="s">
        <v>104</v>
      </c>
      <c r="C100" s="35" t="s">
        <v>133</v>
      </c>
      <c r="D100" s="35" t="s">
        <v>92</v>
      </c>
      <c r="E100" s="35">
        <v>2</v>
      </c>
      <c r="F100" s="33">
        <v>0.49500560718294301</v>
      </c>
      <c r="G100" s="42"/>
      <c r="H100" s="40"/>
      <c r="I100" s="33">
        <v>0.45462096868222301</v>
      </c>
      <c r="J100" s="42"/>
      <c r="K100" s="40"/>
      <c r="L100" s="33">
        <v>0.67661855207354704</v>
      </c>
      <c r="M100" s="42"/>
      <c r="N100" s="40"/>
      <c r="O100" s="33">
        <v>0.36382369492129002</v>
      </c>
      <c r="P100" s="42"/>
      <c r="Q100" s="40"/>
      <c r="R100" s="33">
        <v>0.73658695954251097</v>
      </c>
      <c r="S100" s="42"/>
      <c r="T100" s="40"/>
      <c r="U100" s="33">
        <v>0.37882186422398001</v>
      </c>
      <c r="V100" s="42"/>
      <c r="W100" s="40"/>
    </row>
    <row r="101" spans="1:23" x14ac:dyDescent="0.3">
      <c r="A101" s="35">
        <v>100</v>
      </c>
      <c r="B101" s="35" t="s">
        <v>100</v>
      </c>
      <c r="C101" s="35" t="s">
        <v>101</v>
      </c>
      <c r="D101" s="35" t="s">
        <v>54</v>
      </c>
      <c r="E101" s="35">
        <v>2</v>
      </c>
      <c r="F101" s="33">
        <v>0.55552689466624305</v>
      </c>
      <c r="G101" s="42">
        <f t="shared" ref="G101" si="383">AVERAGE(F101:F103)</f>
        <v>0.53954506578799499</v>
      </c>
      <c r="H101" s="40">
        <f t="shared" ref="H101" si="384">_xlfn.STDEV.S(F101:F103)</f>
        <v>1.4303979620851642E-2</v>
      </c>
      <c r="I101" s="33">
        <v>0.42837471991499598</v>
      </c>
      <c r="J101" s="42">
        <f t="shared" ref="J101" si="385">AVERAGE(I101:I103)</f>
        <v>0.43303045751420005</v>
      </c>
      <c r="K101" s="40">
        <f t="shared" ref="K101" si="386">_xlfn.STDEV.S(I101:I103)</f>
        <v>5.8125115862990148E-3</v>
      </c>
      <c r="L101" s="33">
        <v>0.731102696598395</v>
      </c>
      <c r="M101" s="42">
        <f t="shared" ref="M101" si="387">AVERAGE(L101:L103)</f>
        <v>0.71575741275437199</v>
      </c>
      <c r="N101" s="40">
        <f t="shared" ref="N101" si="388">_xlfn.STDEV.S(L101:L103)</f>
        <v>1.3468270542257861E-2</v>
      </c>
      <c r="O101" s="33">
        <v>0.33321230611326702</v>
      </c>
      <c r="P101" s="42">
        <f t="shared" ref="P101" si="389">AVERAGE(O101:O103)</f>
        <v>0.34019971932480103</v>
      </c>
      <c r="Q101" s="40">
        <f t="shared" ref="Q101" si="390">_xlfn.STDEV.S(O101:O103)</f>
        <v>6.8780622649640705E-3</v>
      </c>
      <c r="R101" s="33">
        <v>0.65680453523370697</v>
      </c>
      <c r="S101" s="42">
        <f t="shared" ref="S101" si="391">AVERAGE(R101:R103)</f>
        <v>0.68742133448840592</v>
      </c>
      <c r="T101" s="40">
        <f t="shared" ref="T101" si="392">_xlfn.STDEV.S(R101:R103)</f>
        <v>4.7313767035589739E-2</v>
      </c>
      <c r="U101" s="33">
        <v>0.43205358425436902</v>
      </c>
      <c r="V101" s="42">
        <f t="shared" ref="V101" si="393">AVERAGE(U101:U103)</f>
        <v>0.41398290092050166</v>
      </c>
      <c r="W101" s="40">
        <f t="shared" ref="W101" si="394">_xlfn.STDEV.S(U101:U103)</f>
        <v>3.3816235600302384E-2</v>
      </c>
    </row>
    <row r="102" spans="1:23" x14ac:dyDescent="0.3">
      <c r="A102" s="35">
        <v>101</v>
      </c>
      <c r="B102" s="35" t="s">
        <v>100</v>
      </c>
      <c r="C102" s="35" t="s">
        <v>101</v>
      </c>
      <c r="D102" s="35" t="s">
        <v>15</v>
      </c>
      <c r="E102" s="35">
        <v>2</v>
      </c>
      <c r="F102" s="33">
        <v>0.53516520275719204</v>
      </c>
      <c r="G102" s="42"/>
      <c r="H102" s="40"/>
      <c r="I102" s="33">
        <v>0.43117163651201601</v>
      </c>
      <c r="J102" s="42"/>
      <c r="K102" s="40"/>
      <c r="L102" s="33">
        <v>0.71027246578578196</v>
      </c>
      <c r="M102" s="42"/>
      <c r="N102" s="40"/>
      <c r="O102" s="33">
        <v>0.34042390257399402</v>
      </c>
      <c r="P102" s="42"/>
      <c r="Q102" s="40"/>
      <c r="R102" s="33">
        <v>0.66354362364729802</v>
      </c>
      <c r="S102" s="42"/>
      <c r="T102" s="40"/>
      <c r="U102" s="33">
        <v>0.43492464371921402</v>
      </c>
      <c r="V102" s="42"/>
      <c r="W102" s="40"/>
    </row>
    <row r="103" spans="1:23" ht="14.5" thickBot="1" x14ac:dyDescent="0.35">
      <c r="A103" s="35">
        <v>102</v>
      </c>
      <c r="B103" s="35" t="s">
        <v>100</v>
      </c>
      <c r="C103" s="35" t="s">
        <v>101</v>
      </c>
      <c r="D103" s="35" t="s">
        <v>92</v>
      </c>
      <c r="E103" s="35">
        <v>2</v>
      </c>
      <c r="F103" s="39">
        <v>0.52794309994055</v>
      </c>
      <c r="G103" s="43"/>
      <c r="H103" s="41"/>
      <c r="I103" s="39">
        <v>0.43954501611558799</v>
      </c>
      <c r="J103" s="43"/>
      <c r="K103" s="41"/>
      <c r="L103" s="39">
        <v>0.70589707587893902</v>
      </c>
      <c r="M103" s="43"/>
      <c r="N103" s="41"/>
      <c r="O103" s="39">
        <v>0.346962949287142</v>
      </c>
      <c r="P103" s="43"/>
      <c r="Q103" s="41"/>
      <c r="R103" s="39">
        <v>0.741915844584213</v>
      </c>
      <c r="S103" s="43"/>
      <c r="T103" s="41"/>
      <c r="U103" s="39">
        <v>0.374970474787922</v>
      </c>
      <c r="V103" s="43"/>
      <c r="W103" s="41"/>
    </row>
  </sheetData>
  <autoFilter ref="B1:U1" xr:uid="{B58966FA-1287-4EB9-8716-601F9470E1CC}">
    <sortState ref="B2:U103">
      <sortCondition ref="C1"/>
    </sortState>
  </autoFilter>
  <mergeCells count="408">
    <mergeCell ref="G2:G4"/>
    <mergeCell ref="G5:G7"/>
    <mergeCell ref="G8:G10"/>
    <mergeCell ref="G11:G13"/>
    <mergeCell ref="G14:G16"/>
    <mergeCell ref="G17:G19"/>
    <mergeCell ref="G44:G46"/>
    <mergeCell ref="G47:G49"/>
    <mergeCell ref="G50:G52"/>
    <mergeCell ref="G53:G55"/>
    <mergeCell ref="G20:G22"/>
    <mergeCell ref="G23:G25"/>
    <mergeCell ref="G26:G28"/>
    <mergeCell ref="G29:G31"/>
    <mergeCell ref="G32:G34"/>
    <mergeCell ref="G35:G37"/>
    <mergeCell ref="G92:G94"/>
    <mergeCell ref="G95:G97"/>
    <mergeCell ref="G98:G100"/>
    <mergeCell ref="G101:G103"/>
    <mergeCell ref="H2:H4"/>
    <mergeCell ref="H5:H7"/>
    <mergeCell ref="H8:H10"/>
    <mergeCell ref="H11:H13"/>
    <mergeCell ref="H14:H16"/>
    <mergeCell ref="H17:H19"/>
    <mergeCell ref="G74:G76"/>
    <mergeCell ref="G77:G79"/>
    <mergeCell ref="G80:G82"/>
    <mergeCell ref="G83:G85"/>
    <mergeCell ref="G86:G88"/>
    <mergeCell ref="G89:G91"/>
    <mergeCell ref="G56:G58"/>
    <mergeCell ref="G59:G61"/>
    <mergeCell ref="G62:G64"/>
    <mergeCell ref="G65:G67"/>
    <mergeCell ref="G68:G70"/>
    <mergeCell ref="G71:G73"/>
    <mergeCell ref="G38:G40"/>
    <mergeCell ref="G41:G43"/>
    <mergeCell ref="H44:H46"/>
    <mergeCell ref="H47:H49"/>
    <mergeCell ref="H50:H52"/>
    <mergeCell ref="H53:H55"/>
    <mergeCell ref="H20:H22"/>
    <mergeCell ref="H23:H25"/>
    <mergeCell ref="H26:H28"/>
    <mergeCell ref="H29:H31"/>
    <mergeCell ref="H32:H34"/>
    <mergeCell ref="H35:H37"/>
    <mergeCell ref="H92:H94"/>
    <mergeCell ref="H95:H97"/>
    <mergeCell ref="H98:H100"/>
    <mergeCell ref="H101:H103"/>
    <mergeCell ref="J2:J4"/>
    <mergeCell ref="J5:J7"/>
    <mergeCell ref="J8:J10"/>
    <mergeCell ref="J11:J13"/>
    <mergeCell ref="J14:J16"/>
    <mergeCell ref="J17:J19"/>
    <mergeCell ref="H74:H76"/>
    <mergeCell ref="H77:H79"/>
    <mergeCell ref="H80:H82"/>
    <mergeCell ref="H83:H85"/>
    <mergeCell ref="H86:H88"/>
    <mergeCell ref="H89:H91"/>
    <mergeCell ref="H56:H58"/>
    <mergeCell ref="H59:H61"/>
    <mergeCell ref="H62:H64"/>
    <mergeCell ref="H65:H67"/>
    <mergeCell ref="H68:H70"/>
    <mergeCell ref="H71:H73"/>
    <mergeCell ref="H38:H40"/>
    <mergeCell ref="H41:H43"/>
    <mergeCell ref="J44:J46"/>
    <mergeCell ref="J47:J49"/>
    <mergeCell ref="J50:J52"/>
    <mergeCell ref="J53:J55"/>
    <mergeCell ref="J20:J22"/>
    <mergeCell ref="J23:J25"/>
    <mergeCell ref="J26:J28"/>
    <mergeCell ref="J29:J31"/>
    <mergeCell ref="J32:J34"/>
    <mergeCell ref="J35:J37"/>
    <mergeCell ref="J92:J94"/>
    <mergeCell ref="J95:J97"/>
    <mergeCell ref="J98:J100"/>
    <mergeCell ref="J101:J103"/>
    <mergeCell ref="K2:K4"/>
    <mergeCell ref="K5:K7"/>
    <mergeCell ref="K8:K10"/>
    <mergeCell ref="K11:K13"/>
    <mergeCell ref="K14:K16"/>
    <mergeCell ref="K17:K19"/>
    <mergeCell ref="J74:J76"/>
    <mergeCell ref="J77:J79"/>
    <mergeCell ref="J80:J82"/>
    <mergeCell ref="J83:J85"/>
    <mergeCell ref="J86:J88"/>
    <mergeCell ref="J89:J91"/>
    <mergeCell ref="J56:J58"/>
    <mergeCell ref="J59:J61"/>
    <mergeCell ref="J62:J64"/>
    <mergeCell ref="J65:J67"/>
    <mergeCell ref="J68:J70"/>
    <mergeCell ref="J71:J73"/>
    <mergeCell ref="J38:J40"/>
    <mergeCell ref="J41:J43"/>
    <mergeCell ref="K44:K46"/>
    <mergeCell ref="K47:K49"/>
    <mergeCell ref="K50:K52"/>
    <mergeCell ref="K53:K55"/>
    <mergeCell ref="K20:K22"/>
    <mergeCell ref="K23:K25"/>
    <mergeCell ref="K26:K28"/>
    <mergeCell ref="K29:K31"/>
    <mergeCell ref="K32:K34"/>
    <mergeCell ref="K35:K37"/>
    <mergeCell ref="K92:K94"/>
    <mergeCell ref="K95:K97"/>
    <mergeCell ref="K98:K100"/>
    <mergeCell ref="K101:K103"/>
    <mergeCell ref="M2:M4"/>
    <mergeCell ref="M5:M7"/>
    <mergeCell ref="M8:M10"/>
    <mergeCell ref="M11:M13"/>
    <mergeCell ref="M14:M16"/>
    <mergeCell ref="M17:M19"/>
    <mergeCell ref="K74:K76"/>
    <mergeCell ref="K77:K79"/>
    <mergeCell ref="K80:K82"/>
    <mergeCell ref="K83:K85"/>
    <mergeCell ref="K86:K88"/>
    <mergeCell ref="K89:K91"/>
    <mergeCell ref="K56:K58"/>
    <mergeCell ref="K59:K61"/>
    <mergeCell ref="K62:K64"/>
    <mergeCell ref="K65:K67"/>
    <mergeCell ref="K68:K70"/>
    <mergeCell ref="K71:K73"/>
    <mergeCell ref="K38:K40"/>
    <mergeCell ref="K41:K43"/>
    <mergeCell ref="M44:M46"/>
    <mergeCell ref="M47:M49"/>
    <mergeCell ref="M50:M52"/>
    <mergeCell ref="M53:M55"/>
    <mergeCell ref="M20:M22"/>
    <mergeCell ref="M23:M25"/>
    <mergeCell ref="M26:M28"/>
    <mergeCell ref="M29:M31"/>
    <mergeCell ref="M32:M34"/>
    <mergeCell ref="M35:M37"/>
    <mergeCell ref="M92:M94"/>
    <mergeCell ref="M95:M97"/>
    <mergeCell ref="M98:M100"/>
    <mergeCell ref="M101:M103"/>
    <mergeCell ref="N2:N4"/>
    <mergeCell ref="N5:N7"/>
    <mergeCell ref="N8:N10"/>
    <mergeCell ref="N11:N13"/>
    <mergeCell ref="N14:N16"/>
    <mergeCell ref="N17:N19"/>
    <mergeCell ref="M74:M76"/>
    <mergeCell ref="M77:M79"/>
    <mergeCell ref="M80:M82"/>
    <mergeCell ref="M83:M85"/>
    <mergeCell ref="M86:M88"/>
    <mergeCell ref="M89:M91"/>
    <mergeCell ref="M56:M58"/>
    <mergeCell ref="M59:M61"/>
    <mergeCell ref="M62:M64"/>
    <mergeCell ref="M65:M67"/>
    <mergeCell ref="M68:M70"/>
    <mergeCell ref="M71:M73"/>
    <mergeCell ref="M38:M40"/>
    <mergeCell ref="M41:M43"/>
    <mergeCell ref="N44:N46"/>
    <mergeCell ref="N47:N49"/>
    <mergeCell ref="N50:N52"/>
    <mergeCell ref="N53:N55"/>
    <mergeCell ref="N20:N22"/>
    <mergeCell ref="N23:N25"/>
    <mergeCell ref="N26:N28"/>
    <mergeCell ref="N29:N31"/>
    <mergeCell ref="N32:N34"/>
    <mergeCell ref="N35:N37"/>
    <mergeCell ref="N92:N94"/>
    <mergeCell ref="N95:N97"/>
    <mergeCell ref="N98:N100"/>
    <mergeCell ref="N101:N103"/>
    <mergeCell ref="P2:P4"/>
    <mergeCell ref="P5:P7"/>
    <mergeCell ref="P8:P10"/>
    <mergeCell ref="P11:P13"/>
    <mergeCell ref="P14:P16"/>
    <mergeCell ref="P17:P19"/>
    <mergeCell ref="N74:N76"/>
    <mergeCell ref="N77:N79"/>
    <mergeCell ref="N80:N82"/>
    <mergeCell ref="N83:N85"/>
    <mergeCell ref="N86:N88"/>
    <mergeCell ref="N89:N91"/>
    <mergeCell ref="N56:N58"/>
    <mergeCell ref="N59:N61"/>
    <mergeCell ref="N62:N64"/>
    <mergeCell ref="N65:N67"/>
    <mergeCell ref="N68:N70"/>
    <mergeCell ref="N71:N73"/>
    <mergeCell ref="N38:N40"/>
    <mergeCell ref="N41:N43"/>
    <mergeCell ref="P44:P46"/>
    <mergeCell ref="P47:P49"/>
    <mergeCell ref="P50:P52"/>
    <mergeCell ref="P53:P55"/>
    <mergeCell ref="P20:P22"/>
    <mergeCell ref="P23:P25"/>
    <mergeCell ref="P26:P28"/>
    <mergeCell ref="P29:P31"/>
    <mergeCell ref="P32:P34"/>
    <mergeCell ref="P35:P37"/>
    <mergeCell ref="P92:P94"/>
    <mergeCell ref="P95:P97"/>
    <mergeCell ref="P98:P100"/>
    <mergeCell ref="P101:P103"/>
    <mergeCell ref="Q2:Q4"/>
    <mergeCell ref="Q5:Q7"/>
    <mergeCell ref="Q8:Q10"/>
    <mergeCell ref="Q11:Q13"/>
    <mergeCell ref="Q14:Q16"/>
    <mergeCell ref="Q17:Q19"/>
    <mergeCell ref="P74:P76"/>
    <mergeCell ref="P77:P79"/>
    <mergeCell ref="P80:P82"/>
    <mergeCell ref="P83:P85"/>
    <mergeCell ref="P86:P88"/>
    <mergeCell ref="P89:P91"/>
    <mergeCell ref="P56:P58"/>
    <mergeCell ref="P59:P61"/>
    <mergeCell ref="P62:P64"/>
    <mergeCell ref="P65:P67"/>
    <mergeCell ref="P68:P70"/>
    <mergeCell ref="P71:P73"/>
    <mergeCell ref="P38:P40"/>
    <mergeCell ref="P41:P43"/>
    <mergeCell ref="Q44:Q46"/>
    <mergeCell ref="Q47:Q49"/>
    <mergeCell ref="Q50:Q52"/>
    <mergeCell ref="Q53:Q55"/>
    <mergeCell ref="Q20:Q22"/>
    <mergeCell ref="Q23:Q25"/>
    <mergeCell ref="Q26:Q28"/>
    <mergeCell ref="Q29:Q31"/>
    <mergeCell ref="Q32:Q34"/>
    <mergeCell ref="Q35:Q37"/>
    <mergeCell ref="Q92:Q94"/>
    <mergeCell ref="Q95:Q97"/>
    <mergeCell ref="Q98:Q100"/>
    <mergeCell ref="Q101:Q103"/>
    <mergeCell ref="S2:S4"/>
    <mergeCell ref="S5:S7"/>
    <mergeCell ref="S8:S10"/>
    <mergeCell ref="S11:S13"/>
    <mergeCell ref="S14:S16"/>
    <mergeCell ref="S17:S19"/>
    <mergeCell ref="Q74:Q76"/>
    <mergeCell ref="Q77:Q79"/>
    <mergeCell ref="Q80:Q82"/>
    <mergeCell ref="Q83:Q85"/>
    <mergeCell ref="Q86:Q88"/>
    <mergeCell ref="Q89:Q91"/>
    <mergeCell ref="Q56:Q58"/>
    <mergeCell ref="Q59:Q61"/>
    <mergeCell ref="Q62:Q64"/>
    <mergeCell ref="Q65:Q67"/>
    <mergeCell ref="Q68:Q70"/>
    <mergeCell ref="Q71:Q73"/>
    <mergeCell ref="Q38:Q40"/>
    <mergeCell ref="Q41:Q43"/>
    <mergeCell ref="S44:S46"/>
    <mergeCell ref="S47:S49"/>
    <mergeCell ref="S50:S52"/>
    <mergeCell ref="S53:S55"/>
    <mergeCell ref="S20:S22"/>
    <mergeCell ref="S23:S25"/>
    <mergeCell ref="S26:S28"/>
    <mergeCell ref="S29:S31"/>
    <mergeCell ref="S32:S34"/>
    <mergeCell ref="S35:S37"/>
    <mergeCell ref="S92:S94"/>
    <mergeCell ref="S95:S97"/>
    <mergeCell ref="S98:S100"/>
    <mergeCell ref="S101:S103"/>
    <mergeCell ref="T2:T4"/>
    <mergeCell ref="T5:T7"/>
    <mergeCell ref="T8:T10"/>
    <mergeCell ref="T11:T13"/>
    <mergeCell ref="T14:T16"/>
    <mergeCell ref="T17:T19"/>
    <mergeCell ref="S74:S76"/>
    <mergeCell ref="S77:S79"/>
    <mergeCell ref="S80:S82"/>
    <mergeCell ref="S83:S85"/>
    <mergeCell ref="S86:S88"/>
    <mergeCell ref="S89:S91"/>
    <mergeCell ref="S56:S58"/>
    <mergeCell ref="S59:S61"/>
    <mergeCell ref="S62:S64"/>
    <mergeCell ref="S65:S67"/>
    <mergeCell ref="S68:S70"/>
    <mergeCell ref="S71:S73"/>
    <mergeCell ref="S38:S40"/>
    <mergeCell ref="S41:S43"/>
    <mergeCell ref="T44:T46"/>
    <mergeCell ref="T47:T49"/>
    <mergeCell ref="T50:T52"/>
    <mergeCell ref="T53:T55"/>
    <mergeCell ref="T20:T22"/>
    <mergeCell ref="T23:T25"/>
    <mergeCell ref="T26:T28"/>
    <mergeCell ref="T29:T31"/>
    <mergeCell ref="T32:T34"/>
    <mergeCell ref="T35:T37"/>
    <mergeCell ref="T92:T94"/>
    <mergeCell ref="T95:T97"/>
    <mergeCell ref="T98:T100"/>
    <mergeCell ref="T101:T103"/>
    <mergeCell ref="V2:V4"/>
    <mergeCell ref="V5:V7"/>
    <mergeCell ref="V8:V10"/>
    <mergeCell ref="V11:V13"/>
    <mergeCell ref="V14:V16"/>
    <mergeCell ref="V17:V19"/>
    <mergeCell ref="T74:T76"/>
    <mergeCell ref="T77:T79"/>
    <mergeCell ref="T80:T82"/>
    <mergeCell ref="T83:T85"/>
    <mergeCell ref="T86:T88"/>
    <mergeCell ref="T89:T91"/>
    <mergeCell ref="T56:T58"/>
    <mergeCell ref="T59:T61"/>
    <mergeCell ref="T62:T64"/>
    <mergeCell ref="T65:T67"/>
    <mergeCell ref="T68:T70"/>
    <mergeCell ref="T71:T73"/>
    <mergeCell ref="T38:T40"/>
    <mergeCell ref="T41:T43"/>
    <mergeCell ref="V101:V103"/>
    <mergeCell ref="W2:W4"/>
    <mergeCell ref="W5:W7"/>
    <mergeCell ref="W8:W10"/>
    <mergeCell ref="W11:W13"/>
    <mergeCell ref="W14:W16"/>
    <mergeCell ref="W17:W19"/>
    <mergeCell ref="V74:V76"/>
    <mergeCell ref="V77:V79"/>
    <mergeCell ref="V80:V82"/>
    <mergeCell ref="V83:V85"/>
    <mergeCell ref="V86:V88"/>
    <mergeCell ref="V89:V91"/>
    <mergeCell ref="V56:V58"/>
    <mergeCell ref="V59:V61"/>
    <mergeCell ref="V62:V64"/>
    <mergeCell ref="V65:V67"/>
    <mergeCell ref="V68:V70"/>
    <mergeCell ref="V71:V73"/>
    <mergeCell ref="V38:V40"/>
    <mergeCell ref="V41:V43"/>
    <mergeCell ref="V44:V46"/>
    <mergeCell ref="V47:V49"/>
    <mergeCell ref="V50:V52"/>
    <mergeCell ref="W20:W22"/>
    <mergeCell ref="W23:W25"/>
    <mergeCell ref="W26:W28"/>
    <mergeCell ref="W29:W31"/>
    <mergeCell ref="W32:W34"/>
    <mergeCell ref="W35:W37"/>
    <mergeCell ref="V92:V94"/>
    <mergeCell ref="V95:V97"/>
    <mergeCell ref="V98:V100"/>
    <mergeCell ref="V53:V55"/>
    <mergeCell ref="V20:V22"/>
    <mergeCell ref="V23:V25"/>
    <mergeCell ref="V26:V28"/>
    <mergeCell ref="V29:V31"/>
    <mergeCell ref="V32:V34"/>
    <mergeCell ref="V35:V37"/>
    <mergeCell ref="W56:W58"/>
    <mergeCell ref="W59:W61"/>
    <mergeCell ref="W62:W64"/>
    <mergeCell ref="W65:W67"/>
    <mergeCell ref="W68:W70"/>
    <mergeCell ref="W71:W73"/>
    <mergeCell ref="W38:W40"/>
    <mergeCell ref="W41:W43"/>
    <mergeCell ref="W44:W46"/>
    <mergeCell ref="W47:W49"/>
    <mergeCell ref="W50:W52"/>
    <mergeCell ref="W53:W55"/>
    <mergeCell ref="W92:W94"/>
    <mergeCell ref="W95:W97"/>
    <mergeCell ref="W98:W100"/>
    <mergeCell ref="W101:W103"/>
    <mergeCell ref="W74:W76"/>
    <mergeCell ref="W77:W79"/>
    <mergeCell ref="W80:W82"/>
    <mergeCell ref="W83:W85"/>
    <mergeCell ref="W86:W88"/>
    <mergeCell ref="W89:W9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4D677-1E7C-4450-8741-3F76A74705E7}">
  <dimension ref="A1:AC146"/>
  <sheetViews>
    <sheetView workbookViewId="0">
      <selection activeCell="W1" sqref="B1:W1"/>
    </sheetView>
  </sheetViews>
  <sheetFormatPr defaultRowHeight="14" x14ac:dyDescent="0.3"/>
  <cols>
    <col min="1" max="1" width="5.4140625" customWidth="1"/>
    <col min="2" max="2" width="9.5" bestFit="1" customWidth="1"/>
    <col min="4" max="4" width="9.4140625" bestFit="1" customWidth="1"/>
    <col min="6" max="23" width="7.08203125" customWidth="1"/>
    <col min="25" max="25" width="12.1640625" bestFit="1" customWidth="1"/>
    <col min="26" max="29" width="8.58203125" customWidth="1"/>
  </cols>
  <sheetData>
    <row r="1" spans="1:29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67</v>
      </c>
      <c r="Y1" s="21" t="s">
        <v>81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s="1" customFormat="1" x14ac:dyDescent="0.3">
      <c r="A2" s="2">
        <v>1</v>
      </c>
      <c r="B2" s="2" t="s">
        <v>10</v>
      </c>
      <c r="C2" s="2" t="s">
        <v>12</v>
      </c>
      <c r="D2" s="3" t="s">
        <v>55</v>
      </c>
      <c r="E2" s="3">
        <v>1</v>
      </c>
      <c r="F2" s="5">
        <v>159</v>
      </c>
      <c r="G2" s="5">
        <v>127</v>
      </c>
      <c r="H2" s="6">
        <v>32</v>
      </c>
      <c r="I2" s="7">
        <v>0.736780243534082</v>
      </c>
      <c r="J2" s="7">
        <v>0.738238521429604</v>
      </c>
      <c r="K2" s="7">
        <v>0.56950570500346698</v>
      </c>
      <c r="L2" s="7">
        <v>0.571761181968791</v>
      </c>
      <c r="M2" s="8">
        <v>0.574043670812596</v>
      </c>
      <c r="N2" s="9">
        <v>0.78379820938564404</v>
      </c>
      <c r="O2" s="9">
        <v>0.78379820940160805</v>
      </c>
      <c r="P2" s="9">
        <v>0.51613413817485199</v>
      </c>
      <c r="Q2" s="9">
        <v>0.51817824177108196</v>
      </c>
      <c r="R2" s="8">
        <v>0.52024682581148896</v>
      </c>
      <c r="S2" s="7">
        <v>0.64300846726748595</v>
      </c>
      <c r="T2" s="7">
        <v>0.65445662154589501</v>
      </c>
      <c r="U2" s="7">
        <v>0.68861579890314795</v>
      </c>
      <c r="V2" s="7">
        <v>0.69963435132029905</v>
      </c>
      <c r="W2" s="8">
        <v>0.71119933895658904</v>
      </c>
      <c r="X2" s="9"/>
      <c r="Y2" s="24">
        <f t="shared" ref="Y2:Y33" si="0">(M2-R2)/R2</f>
        <v>0.10340638776064399</v>
      </c>
      <c r="Z2" s="11"/>
      <c r="AA2" s="11"/>
      <c r="AB2" s="7">
        <f t="shared" ref="AB2:AB33" si="1">O2-S2</f>
        <v>0.1407897421341221</v>
      </c>
      <c r="AC2" s="7">
        <f t="shared" ref="AC2:AC33" si="2">W2-R2</f>
        <v>0.19095251314510009</v>
      </c>
    </row>
    <row r="3" spans="1:29" s="1" customFormat="1" x14ac:dyDescent="0.3">
      <c r="A3" s="2">
        <v>2</v>
      </c>
      <c r="B3" s="2" t="s">
        <v>10</v>
      </c>
      <c r="C3" s="2" t="s">
        <v>12</v>
      </c>
      <c r="D3" s="3" t="s">
        <v>55</v>
      </c>
      <c r="E3" s="3">
        <v>2</v>
      </c>
      <c r="F3" s="5">
        <v>159</v>
      </c>
      <c r="G3" s="5">
        <v>127</v>
      </c>
      <c r="H3" s="6">
        <v>32</v>
      </c>
      <c r="I3" s="7">
        <v>0.75535605521421501</v>
      </c>
      <c r="J3" s="7">
        <v>0.75572800489742997</v>
      </c>
      <c r="K3" s="7">
        <v>0.54904263850600699</v>
      </c>
      <c r="L3" s="7">
        <v>0.55121707330666103</v>
      </c>
      <c r="M3" s="8">
        <v>0.55564459080452</v>
      </c>
      <c r="N3" s="9">
        <v>0.85055738558805605</v>
      </c>
      <c r="O3" s="9">
        <v>0.85055738559041805</v>
      </c>
      <c r="P3" s="9">
        <v>0.42911151644311002</v>
      </c>
      <c r="Q3" s="9">
        <v>0.43081097464412499</v>
      </c>
      <c r="R3" s="8">
        <v>0.43427135934713101</v>
      </c>
      <c r="S3" s="7">
        <v>0.68625949641556405</v>
      </c>
      <c r="T3" s="7">
        <v>0.68709345042490499</v>
      </c>
      <c r="U3" s="7">
        <v>0.64555510436239205</v>
      </c>
      <c r="V3" s="7">
        <v>0.655884641917161</v>
      </c>
      <c r="W3" s="8">
        <v>0.67812430374569299</v>
      </c>
      <c r="X3" s="9" t="s">
        <v>35</v>
      </c>
      <c r="Y3" s="8">
        <f t="shared" si="0"/>
        <v>0.27948707379611087</v>
      </c>
      <c r="Z3" s="11">
        <f>(M2-M3)/M2</f>
        <v>3.2051707811760921E-2</v>
      </c>
      <c r="AA3" s="11">
        <f>(R2-R3)/R2</f>
        <v>0.16525899284489068</v>
      </c>
      <c r="AB3" s="7">
        <f t="shared" si="1"/>
        <v>0.16429788917485399</v>
      </c>
      <c r="AC3" s="7">
        <f t="shared" si="2"/>
        <v>0.24385294439856198</v>
      </c>
    </row>
    <row r="4" spans="1:29" s="1" customFormat="1" x14ac:dyDescent="0.3">
      <c r="A4" s="2">
        <v>3</v>
      </c>
      <c r="B4" s="2" t="s">
        <v>10</v>
      </c>
      <c r="C4" s="2" t="s">
        <v>12</v>
      </c>
      <c r="D4" s="3" t="s">
        <v>55</v>
      </c>
      <c r="E4" s="3">
        <v>3</v>
      </c>
      <c r="F4" s="5">
        <v>159</v>
      </c>
      <c r="G4" s="5">
        <v>127</v>
      </c>
      <c r="H4" s="6">
        <v>32</v>
      </c>
      <c r="I4" s="7">
        <v>0.73632221517873597</v>
      </c>
      <c r="J4" s="7">
        <v>0.73840868420093397</v>
      </c>
      <c r="K4" s="7">
        <v>0.57000098770462804</v>
      </c>
      <c r="L4" s="7">
        <v>0.57225842619327705</v>
      </c>
      <c r="M4" s="8">
        <v>0.57919514523186599</v>
      </c>
      <c r="N4" s="9">
        <v>0.89289250860320202</v>
      </c>
      <c r="O4" s="9">
        <v>0.892892508604471</v>
      </c>
      <c r="P4" s="9">
        <v>0.36328115169577802</v>
      </c>
      <c r="Q4" s="9">
        <v>0.364719894560665</v>
      </c>
      <c r="R4" s="8">
        <v>0.36914090318290799</v>
      </c>
      <c r="S4" s="7">
        <v>0.68661354322850698</v>
      </c>
      <c r="T4" s="7">
        <v>0.68767240459732504</v>
      </c>
      <c r="U4" s="7">
        <v>0.64519075669140502</v>
      </c>
      <c r="V4" s="7">
        <v>0.65551446431325899</v>
      </c>
      <c r="W4" s="8">
        <v>0.68973793161504704</v>
      </c>
      <c r="X4" s="9"/>
      <c r="Y4" s="8">
        <f t="shared" si="0"/>
        <v>0.569035401489704</v>
      </c>
      <c r="Z4" s="11">
        <f>(M3-M4)/M3</f>
        <v>-4.2384205330330042E-2</v>
      </c>
      <c r="AA4" s="11">
        <f>(R3-R4)/R3</f>
        <v>0.14997640245522517</v>
      </c>
      <c r="AB4" s="7">
        <f t="shared" si="1"/>
        <v>0.20627896537596402</v>
      </c>
      <c r="AC4" s="7">
        <f t="shared" si="2"/>
        <v>0.32059702843213905</v>
      </c>
    </row>
    <row r="5" spans="1:29" s="1" customFormat="1" x14ac:dyDescent="0.3">
      <c r="A5" s="12">
        <v>4</v>
      </c>
      <c r="B5" s="12" t="s">
        <v>10</v>
      </c>
      <c r="C5" s="12" t="s">
        <v>14</v>
      </c>
      <c r="D5" s="13" t="s">
        <v>55</v>
      </c>
      <c r="E5" s="13">
        <v>1</v>
      </c>
      <c r="F5" s="14">
        <v>159</v>
      </c>
      <c r="G5" s="14">
        <v>127</v>
      </c>
      <c r="H5" s="15">
        <v>32</v>
      </c>
      <c r="I5" s="16">
        <v>0.42068122974621902</v>
      </c>
      <c r="J5" s="16">
        <v>0.42178003512426898</v>
      </c>
      <c r="K5" s="16">
        <v>0.84488507348726105</v>
      </c>
      <c r="L5" s="16">
        <v>0.84823116608098703</v>
      </c>
      <c r="M5" s="17">
        <v>0.85161733190441802</v>
      </c>
      <c r="N5" s="18">
        <v>0.52622532537800304</v>
      </c>
      <c r="O5" s="18">
        <v>0.52622532538018796</v>
      </c>
      <c r="P5" s="18">
        <v>0.76404486789051296</v>
      </c>
      <c r="Q5" s="18">
        <v>0.76707080000121997</v>
      </c>
      <c r="R5" s="17">
        <v>0.77013297105904299</v>
      </c>
      <c r="S5" s="16">
        <v>0.53334262234848795</v>
      </c>
      <c r="T5" s="16">
        <v>0.59077577950109395</v>
      </c>
      <c r="U5" s="16">
        <v>0.78731240242288603</v>
      </c>
      <c r="V5" s="16">
        <v>0.79991020077225194</v>
      </c>
      <c r="W5" s="17">
        <v>0.81313275275903696</v>
      </c>
      <c r="X5" s="18"/>
      <c r="Y5" s="17">
        <f t="shared" si="0"/>
        <v>0.10580557372231755</v>
      </c>
      <c r="Z5" s="19"/>
      <c r="AA5" s="19"/>
      <c r="AB5" s="16">
        <f t="shared" si="1"/>
        <v>-7.1172969682999909E-3</v>
      </c>
      <c r="AC5" s="16">
        <f t="shared" si="2"/>
        <v>4.2999781699993966E-2</v>
      </c>
    </row>
    <row r="6" spans="1:29" s="1" customFormat="1" x14ac:dyDescent="0.3">
      <c r="A6" s="12">
        <v>5</v>
      </c>
      <c r="B6" s="12" t="s">
        <v>10</v>
      </c>
      <c r="C6" s="12" t="s">
        <v>14</v>
      </c>
      <c r="D6" s="13" t="s">
        <v>55</v>
      </c>
      <c r="E6" s="13">
        <v>2</v>
      </c>
      <c r="F6" s="14">
        <v>159</v>
      </c>
      <c r="G6" s="14">
        <v>127</v>
      </c>
      <c r="H6" s="15">
        <v>32</v>
      </c>
      <c r="I6" s="16">
        <v>0.60576036213379003</v>
      </c>
      <c r="J6" s="16">
        <v>0.60700336948741795</v>
      </c>
      <c r="K6" s="16">
        <v>0.69697785750930896</v>
      </c>
      <c r="L6" s="16">
        <v>0.699738176658252</v>
      </c>
      <c r="M6" s="17">
        <v>0.70535865390959895</v>
      </c>
      <c r="N6" s="18">
        <v>0.74561400959361901</v>
      </c>
      <c r="O6" s="18">
        <v>0.74561400963873004</v>
      </c>
      <c r="P6" s="18">
        <v>0.55986012520267703</v>
      </c>
      <c r="Q6" s="18">
        <v>0.56207740170246301</v>
      </c>
      <c r="R6" s="17">
        <v>0.56659215215505598</v>
      </c>
      <c r="S6" s="16">
        <v>0.63714300848220295</v>
      </c>
      <c r="T6" s="16">
        <v>0.67012432419254997</v>
      </c>
      <c r="U6" s="16">
        <v>0.69424981468834501</v>
      </c>
      <c r="V6" s="16">
        <v>0.70535851708222896</v>
      </c>
      <c r="W6" s="17">
        <v>0.72927573344200003</v>
      </c>
      <c r="X6" s="18" t="s">
        <v>35</v>
      </c>
      <c r="Y6" s="17">
        <f t="shared" si="0"/>
        <v>0.24491426721450169</v>
      </c>
      <c r="Z6" s="19">
        <f>(M5-M6)/M5</f>
        <v>0.17174225149663175</v>
      </c>
      <c r="AA6" s="19">
        <f>(R5-R6)/R5</f>
        <v>0.26429308515916317</v>
      </c>
      <c r="AB6" s="16">
        <f t="shared" si="1"/>
        <v>0.10847100115652708</v>
      </c>
      <c r="AC6" s="16">
        <f t="shared" si="2"/>
        <v>0.16268358128694405</v>
      </c>
    </row>
    <row r="7" spans="1:29" s="1" customFormat="1" x14ac:dyDescent="0.3">
      <c r="A7" s="12">
        <v>6</v>
      </c>
      <c r="B7" s="12" t="s">
        <v>10</v>
      </c>
      <c r="C7" s="12" t="s">
        <v>14</v>
      </c>
      <c r="D7" s="13" t="s">
        <v>55</v>
      </c>
      <c r="E7" s="13">
        <v>3</v>
      </c>
      <c r="F7" s="14">
        <v>159</v>
      </c>
      <c r="G7" s="14">
        <v>127</v>
      </c>
      <c r="H7" s="15">
        <v>32</v>
      </c>
      <c r="I7" s="16">
        <v>0.63380792746613501</v>
      </c>
      <c r="J7" s="16">
        <v>0.63463932861150196</v>
      </c>
      <c r="K7" s="16">
        <v>0.67172777575771603</v>
      </c>
      <c r="L7" s="16">
        <v>0.674388094191543</v>
      </c>
      <c r="M7" s="17">
        <v>0.68256279379971696</v>
      </c>
      <c r="N7" s="18">
        <v>0.80396847505554503</v>
      </c>
      <c r="O7" s="18">
        <v>0.80396847509444203</v>
      </c>
      <c r="P7" s="18">
        <v>0.49146874161753401</v>
      </c>
      <c r="Q7" s="18">
        <v>0.49341516009263697</v>
      </c>
      <c r="R7" s="17">
        <v>0.49939616828453298</v>
      </c>
      <c r="S7" s="16">
        <v>0.66123904442999604</v>
      </c>
      <c r="T7" s="16">
        <v>0.70014562561509497</v>
      </c>
      <c r="U7" s="16">
        <v>0.67080254152694496</v>
      </c>
      <c r="V7" s="16">
        <v>0.68153606372777997</v>
      </c>
      <c r="W7" s="17">
        <v>0.71711808130600696</v>
      </c>
      <c r="X7" s="18"/>
      <c r="Y7" s="17">
        <f t="shared" si="0"/>
        <v>0.36677619322626454</v>
      </c>
      <c r="Z7" s="19">
        <f>(M6-M7)/M6</f>
        <v>3.2318112188077848E-2</v>
      </c>
      <c r="AA7" s="19">
        <f>(R6-R7)/R6</f>
        <v>0.11859674302748525</v>
      </c>
      <c r="AB7" s="16">
        <f t="shared" si="1"/>
        <v>0.14272943066444599</v>
      </c>
      <c r="AC7" s="16">
        <f t="shared" si="2"/>
        <v>0.21772191302147398</v>
      </c>
    </row>
    <row r="8" spans="1:29" s="1" customFormat="1" x14ac:dyDescent="0.3">
      <c r="A8" s="12">
        <v>7</v>
      </c>
      <c r="B8" s="12" t="s">
        <v>10</v>
      </c>
      <c r="C8" s="12" t="s">
        <v>14</v>
      </c>
      <c r="D8" s="13" t="s">
        <v>55</v>
      </c>
      <c r="E8" s="13">
        <v>4</v>
      </c>
      <c r="F8" s="14">
        <v>159</v>
      </c>
      <c r="G8" s="14">
        <v>127</v>
      </c>
      <c r="H8" s="15">
        <v>32</v>
      </c>
      <c r="I8" s="16">
        <v>0.66136298898444301</v>
      </c>
      <c r="J8" s="16">
        <v>0.66338006479021605</v>
      </c>
      <c r="K8" s="16">
        <v>0.64596062872149296</v>
      </c>
      <c r="L8" s="16">
        <v>0.64851889864888401</v>
      </c>
      <c r="M8" s="17">
        <v>0.65906461286768003</v>
      </c>
      <c r="N8" s="18">
        <v>0.83279648044119003</v>
      </c>
      <c r="O8" s="18">
        <v>0.83279648047099197</v>
      </c>
      <c r="P8" s="18">
        <v>0.45389526197073099</v>
      </c>
      <c r="Q8" s="18">
        <v>0.4556928740035</v>
      </c>
      <c r="R8" s="17">
        <v>0.46310300010899202</v>
      </c>
      <c r="S8" s="16">
        <v>0.68200818040289402</v>
      </c>
      <c r="T8" s="16">
        <v>0.72556983878046</v>
      </c>
      <c r="U8" s="16">
        <v>0.64991415912186701</v>
      </c>
      <c r="V8" s="16">
        <v>0.66031344598159303</v>
      </c>
      <c r="W8" s="17">
        <v>0.70753691842602995</v>
      </c>
      <c r="X8" s="18"/>
      <c r="Y8" s="17">
        <f t="shared" si="0"/>
        <v>0.42314908932260886</v>
      </c>
      <c r="Z8" s="19">
        <f>(M7-M8)/M7</f>
        <v>3.4426401710568405E-2</v>
      </c>
      <c r="AA8" s="19">
        <f>(R7-R8)/R7</f>
        <v>7.2674102206692903E-2</v>
      </c>
      <c r="AB8" s="16">
        <f t="shared" si="1"/>
        <v>0.15078830006809796</v>
      </c>
      <c r="AC8" s="16">
        <f t="shared" si="2"/>
        <v>0.24443391831703792</v>
      </c>
    </row>
    <row r="9" spans="1:29" s="1" customFormat="1" x14ac:dyDescent="0.3">
      <c r="A9" s="12">
        <v>8</v>
      </c>
      <c r="B9" s="12" t="s">
        <v>10</v>
      </c>
      <c r="C9" s="12" t="s">
        <v>14</v>
      </c>
      <c r="D9" s="13" t="s">
        <v>55</v>
      </c>
      <c r="E9" s="13">
        <v>5</v>
      </c>
      <c r="F9" s="14">
        <v>159</v>
      </c>
      <c r="G9" s="14">
        <v>127</v>
      </c>
      <c r="H9" s="15">
        <v>32</v>
      </c>
      <c r="I9" s="16">
        <v>0.65546516778551001</v>
      </c>
      <c r="J9" s="16">
        <v>0.65909797450691898</v>
      </c>
      <c r="K9" s="16">
        <v>0.65156148603085795</v>
      </c>
      <c r="L9" s="16">
        <v>0.65414193765816198</v>
      </c>
      <c r="M9" s="17">
        <v>0.66752045810107596</v>
      </c>
      <c r="N9" s="18">
        <v>0.84929984511204504</v>
      </c>
      <c r="O9" s="18">
        <v>0.84929984512546397</v>
      </c>
      <c r="P9" s="18">
        <v>0.430913193411609</v>
      </c>
      <c r="Q9" s="18">
        <v>0.43261978699487802</v>
      </c>
      <c r="R9" s="17">
        <v>0.441467733183806</v>
      </c>
      <c r="S9" s="16">
        <v>0.70910614800530403</v>
      </c>
      <c r="T9" s="16">
        <v>0.73666626709036298</v>
      </c>
      <c r="U9" s="16">
        <v>0.62160614062674502</v>
      </c>
      <c r="V9" s="16">
        <v>0.63155247042955898</v>
      </c>
      <c r="W9" s="17">
        <v>0.68961009636092596</v>
      </c>
      <c r="X9" s="18"/>
      <c r="Y9" s="17">
        <f t="shared" si="0"/>
        <v>0.51204812475649819</v>
      </c>
      <c r="Z9" s="19">
        <f>(M8-M9)/M8</f>
        <v>-1.2830070175674271E-2</v>
      </c>
      <c r="AA9" s="19">
        <f>(R8-R9)/R8</f>
        <v>4.6718045273069123E-2</v>
      </c>
      <c r="AB9" s="16">
        <f t="shared" si="1"/>
        <v>0.14019369712015994</v>
      </c>
      <c r="AC9" s="16">
        <f t="shared" si="2"/>
        <v>0.24814236317711996</v>
      </c>
    </row>
    <row r="10" spans="1:29" s="1" customFormat="1" x14ac:dyDescent="0.3">
      <c r="A10" s="2">
        <v>9</v>
      </c>
      <c r="B10" s="2" t="s">
        <v>10</v>
      </c>
      <c r="C10" s="2" t="s">
        <v>13</v>
      </c>
      <c r="D10" s="3" t="s">
        <v>55</v>
      </c>
      <c r="E10" s="3">
        <v>1</v>
      </c>
      <c r="F10" s="5">
        <v>159</v>
      </c>
      <c r="G10" s="5">
        <v>127</v>
      </c>
      <c r="H10" s="6">
        <v>32</v>
      </c>
      <c r="I10" s="7">
        <v>0.668376556163505</v>
      </c>
      <c r="J10" s="7">
        <v>0.669929165758959</v>
      </c>
      <c r="K10" s="7">
        <v>0.63923633079962905</v>
      </c>
      <c r="L10" s="7">
        <v>0.64176796973994199</v>
      </c>
      <c r="M10" s="8">
        <v>0.64432992790960697</v>
      </c>
      <c r="N10" s="9">
        <v>0.73720906037789702</v>
      </c>
      <c r="O10" s="9">
        <v>0.73720906038275202</v>
      </c>
      <c r="P10" s="9">
        <v>0.56903389430800499</v>
      </c>
      <c r="Q10" s="9">
        <v>0.57128750270880702</v>
      </c>
      <c r="R10" s="8">
        <v>0.57356810060992303</v>
      </c>
      <c r="S10" s="7">
        <v>0.579799735716793</v>
      </c>
      <c r="T10" s="7">
        <v>0.63064638869205103</v>
      </c>
      <c r="U10" s="7">
        <v>0.74709561156238702</v>
      </c>
      <c r="V10" s="7">
        <v>0.75904990039766496</v>
      </c>
      <c r="W10" s="8">
        <v>0.77159702976153899</v>
      </c>
      <c r="X10" s="9"/>
      <c r="Y10" s="8">
        <f t="shared" si="0"/>
        <v>0.12337127400292479</v>
      </c>
      <c r="Z10" s="11"/>
      <c r="AA10" s="11"/>
      <c r="AB10" s="7">
        <f t="shared" si="1"/>
        <v>0.15740932466595903</v>
      </c>
      <c r="AC10" s="7">
        <f t="shared" si="2"/>
        <v>0.19802892915161596</v>
      </c>
    </row>
    <row r="11" spans="1:29" s="1" customFormat="1" x14ac:dyDescent="0.3">
      <c r="A11" s="2">
        <v>10</v>
      </c>
      <c r="B11" s="2" t="s">
        <v>10</v>
      </c>
      <c r="C11" s="2" t="s">
        <v>13</v>
      </c>
      <c r="D11" s="3" t="s">
        <v>55</v>
      </c>
      <c r="E11" s="3">
        <v>2</v>
      </c>
      <c r="F11" s="5">
        <v>159</v>
      </c>
      <c r="G11" s="5">
        <v>127</v>
      </c>
      <c r="H11" s="6">
        <v>32</v>
      </c>
      <c r="I11" s="7">
        <v>0.71620437598032405</v>
      </c>
      <c r="J11" s="7">
        <v>0.71624937953791901</v>
      </c>
      <c r="K11" s="7">
        <v>0.59134602897478805</v>
      </c>
      <c r="L11" s="7">
        <v>0.59368800261117305</v>
      </c>
      <c r="M11" s="8">
        <v>0.598456657551523</v>
      </c>
      <c r="N11" s="9">
        <v>0.82539885025886195</v>
      </c>
      <c r="O11" s="9">
        <v>0.82539885027413096</v>
      </c>
      <c r="P11" s="9">
        <v>0.463827497235556</v>
      </c>
      <c r="Q11" s="9">
        <v>0.46566444500747101</v>
      </c>
      <c r="R11" s="8">
        <v>0.46940478176089001</v>
      </c>
      <c r="S11" s="7">
        <v>0.67843978773750602</v>
      </c>
      <c r="T11" s="7">
        <v>0.68898439784566701</v>
      </c>
      <c r="U11" s="7">
        <v>0.65355054040280303</v>
      </c>
      <c r="V11" s="7">
        <v>0.66400801305759305</v>
      </c>
      <c r="W11" s="8">
        <v>0.68652312123068804</v>
      </c>
      <c r="X11" s="9" t="s">
        <v>35</v>
      </c>
      <c r="Y11" s="8">
        <f t="shared" si="0"/>
        <v>0.27492663220540153</v>
      </c>
      <c r="Z11" s="11">
        <f>(M10-M11)/M10</f>
        <v>7.1195312170133335E-2</v>
      </c>
      <c r="AA11" s="11">
        <f>(R10-R11)/R10</f>
        <v>0.18160584373201269</v>
      </c>
      <c r="AB11" s="7">
        <f t="shared" si="1"/>
        <v>0.14695906253662494</v>
      </c>
      <c r="AC11" s="7">
        <f t="shared" si="2"/>
        <v>0.21711833946979803</v>
      </c>
    </row>
    <row r="12" spans="1:29" s="1" customFormat="1" x14ac:dyDescent="0.3">
      <c r="A12" s="2">
        <v>11</v>
      </c>
      <c r="B12" s="2" t="s">
        <v>10</v>
      </c>
      <c r="C12" s="2" t="s">
        <v>13</v>
      </c>
      <c r="D12" s="3" t="s">
        <v>55</v>
      </c>
      <c r="E12" s="3">
        <v>3</v>
      </c>
      <c r="F12" s="5">
        <v>159</v>
      </c>
      <c r="G12" s="5">
        <v>127</v>
      </c>
      <c r="H12" s="6">
        <v>32</v>
      </c>
      <c r="I12" s="7">
        <v>0.72834535447885396</v>
      </c>
      <c r="J12" s="7">
        <v>0.72947532589860897</v>
      </c>
      <c r="K12" s="7">
        <v>0.57855866933118105</v>
      </c>
      <c r="L12" s="7">
        <v>0.58084999976088603</v>
      </c>
      <c r="M12" s="8">
        <v>0.58789086288754799</v>
      </c>
      <c r="N12" s="9">
        <v>0.87587944898990699</v>
      </c>
      <c r="O12" s="9">
        <v>0.87587944899631598</v>
      </c>
      <c r="P12" s="9">
        <v>0.39107025930577</v>
      </c>
      <c r="Q12" s="9">
        <v>0.39261905847307899</v>
      </c>
      <c r="R12" s="8">
        <v>0.39737825112654601</v>
      </c>
      <c r="S12" s="7">
        <v>0.65845653249208103</v>
      </c>
      <c r="T12" s="7">
        <v>0.66376880891671797</v>
      </c>
      <c r="U12" s="7">
        <v>0.67355182375103995</v>
      </c>
      <c r="V12" s="7">
        <v>0.68432933726073597</v>
      </c>
      <c r="W12" s="8">
        <v>0.72005718763232496</v>
      </c>
      <c r="X12" s="9"/>
      <c r="Y12" s="8">
        <f t="shared" si="0"/>
        <v>0.47942385176065616</v>
      </c>
      <c r="Z12" s="11">
        <f>(M11-M12)/M11</f>
        <v>1.7655070806970447E-2</v>
      </c>
      <c r="AA12" s="11">
        <f>(R11-R12)/R11</f>
        <v>0.15344226014091517</v>
      </c>
      <c r="AB12" s="7">
        <f t="shared" si="1"/>
        <v>0.21742291650423495</v>
      </c>
      <c r="AC12" s="7">
        <f t="shared" si="2"/>
        <v>0.32267893650577895</v>
      </c>
    </row>
    <row r="13" spans="1:29" s="1" customFormat="1" x14ac:dyDescent="0.3">
      <c r="A13" s="2">
        <v>12</v>
      </c>
      <c r="B13" s="2" t="s">
        <v>10</v>
      </c>
      <c r="C13" s="2" t="s">
        <v>13</v>
      </c>
      <c r="D13" s="3" t="s">
        <v>55</v>
      </c>
      <c r="E13" s="3">
        <v>4</v>
      </c>
      <c r="F13" s="5">
        <v>159</v>
      </c>
      <c r="G13" s="5">
        <v>127</v>
      </c>
      <c r="H13" s="6">
        <v>32</v>
      </c>
      <c r="I13" s="7">
        <v>0.72021170233236798</v>
      </c>
      <c r="J13" s="7">
        <v>0.72071415630878199</v>
      </c>
      <c r="K13" s="7">
        <v>0.58715614497565904</v>
      </c>
      <c r="L13" s="7">
        <v>0.58948152494710804</v>
      </c>
      <c r="M13" s="8">
        <v>0.59906721892195403</v>
      </c>
      <c r="N13" s="9">
        <v>0.91172268668554102</v>
      </c>
      <c r="O13" s="9">
        <v>0.91172268670445999</v>
      </c>
      <c r="P13" s="9">
        <v>0.32980519742696301</v>
      </c>
      <c r="Q13" s="9">
        <v>0.33111136173630201</v>
      </c>
      <c r="R13" s="8">
        <v>0.33649563936143001</v>
      </c>
      <c r="S13" s="7">
        <v>0.68551523273830295</v>
      </c>
      <c r="T13" s="7">
        <v>0.68915145956593804</v>
      </c>
      <c r="U13" s="7">
        <v>0.64632035240318997</v>
      </c>
      <c r="V13" s="7">
        <v>0.65666213470410395</v>
      </c>
      <c r="W13" s="8">
        <v>0.70362447722827604</v>
      </c>
      <c r="X13" s="9"/>
      <c r="Y13" s="8">
        <f t="shared" si="0"/>
        <v>0.78031198282036529</v>
      </c>
      <c r="Z13" s="11">
        <f>(M12-M13)/M12</f>
        <v>-1.9010936791075541E-2</v>
      </c>
      <c r="AA13" s="11">
        <f>(R12-R13)/R12</f>
        <v>0.15321072955683171</v>
      </c>
      <c r="AB13" s="7">
        <f t="shared" si="1"/>
        <v>0.22620745396615705</v>
      </c>
      <c r="AC13" s="7">
        <f t="shared" si="2"/>
        <v>0.36712883786684603</v>
      </c>
    </row>
    <row r="14" spans="1:29" s="1" customFormat="1" x14ac:dyDescent="0.3">
      <c r="A14" s="12">
        <v>13</v>
      </c>
      <c r="B14" s="12" t="s">
        <v>30</v>
      </c>
      <c r="C14" s="12" t="s">
        <v>31</v>
      </c>
      <c r="D14" s="13" t="s">
        <v>55</v>
      </c>
      <c r="E14" s="13">
        <v>1</v>
      </c>
      <c r="F14" s="14">
        <v>159</v>
      </c>
      <c r="G14" s="14">
        <v>127</v>
      </c>
      <c r="H14" s="15">
        <v>32</v>
      </c>
      <c r="I14" s="16">
        <v>0.68164922434363495</v>
      </c>
      <c r="J14" s="16">
        <v>0.68210319587874702</v>
      </c>
      <c r="K14" s="16">
        <v>0.62631352994748202</v>
      </c>
      <c r="L14" s="16">
        <v>0.62879398927818997</v>
      </c>
      <c r="M14" s="17">
        <v>0.631304154904749</v>
      </c>
      <c r="N14" s="18">
        <v>0.71577644786335304</v>
      </c>
      <c r="O14" s="18">
        <v>0.71577644788147898</v>
      </c>
      <c r="P14" s="18">
        <v>0.59178366518880798</v>
      </c>
      <c r="Q14" s="18">
        <v>0.59412737204470401</v>
      </c>
      <c r="R14" s="17">
        <v>0.59649914743145105</v>
      </c>
      <c r="S14" s="16">
        <v>0.55756444177665798</v>
      </c>
      <c r="T14" s="16">
        <v>0.57529143710848196</v>
      </c>
      <c r="U14" s="16">
        <v>0.76660745194883395</v>
      </c>
      <c r="V14" s="16">
        <v>0.778873950054355</v>
      </c>
      <c r="W14" s="17">
        <v>0.79174877186035597</v>
      </c>
      <c r="X14" s="18"/>
      <c r="Y14" s="17">
        <f t="shared" si="0"/>
        <v>5.8348796680045049E-2</v>
      </c>
      <c r="Z14" s="19"/>
      <c r="AA14" s="19"/>
      <c r="AB14" s="16">
        <f t="shared" si="1"/>
        <v>0.158212006104821</v>
      </c>
      <c r="AC14" s="16">
        <f t="shared" si="2"/>
        <v>0.19524962442890492</v>
      </c>
    </row>
    <row r="15" spans="1:29" s="1" customFormat="1" x14ac:dyDescent="0.3">
      <c r="A15" s="12">
        <v>14</v>
      </c>
      <c r="B15" s="12" t="s">
        <v>30</v>
      </c>
      <c r="C15" s="12" t="s">
        <v>31</v>
      </c>
      <c r="D15" s="13" t="s">
        <v>55</v>
      </c>
      <c r="E15" s="13">
        <v>2</v>
      </c>
      <c r="F15" s="14">
        <v>159</v>
      </c>
      <c r="G15" s="14">
        <v>127</v>
      </c>
      <c r="H15" s="15">
        <v>32</v>
      </c>
      <c r="I15" s="16">
        <v>0.69943700819442201</v>
      </c>
      <c r="J15" s="16">
        <v>0.699585411232304</v>
      </c>
      <c r="K15" s="16">
        <v>0.60856446549352206</v>
      </c>
      <c r="L15" s="16">
        <v>0.61097463122456996</v>
      </c>
      <c r="M15" s="17">
        <v>0.61588213681808601</v>
      </c>
      <c r="N15" s="18">
        <v>0.75730669834658604</v>
      </c>
      <c r="O15" s="18">
        <v>0.75730669836167297</v>
      </c>
      <c r="P15" s="18">
        <v>0.54684196708503396</v>
      </c>
      <c r="Q15" s="18">
        <v>0.549007686321201</v>
      </c>
      <c r="R15" s="17">
        <v>0.55341745745376802</v>
      </c>
      <c r="S15" s="16">
        <v>0.59100507921206802</v>
      </c>
      <c r="T15" s="16">
        <v>0.597334611976442</v>
      </c>
      <c r="U15" s="16">
        <v>0.73706702495126897</v>
      </c>
      <c r="V15" s="16">
        <v>0.74886084621171001</v>
      </c>
      <c r="W15" s="17">
        <v>0.774253134599034</v>
      </c>
      <c r="X15" s="18" t="s">
        <v>35</v>
      </c>
      <c r="Y15" s="17">
        <f t="shared" si="0"/>
        <v>0.11287081483065833</v>
      </c>
      <c r="Z15" s="19">
        <f>(M14-M15)/M14</f>
        <v>2.4428823993705318E-2</v>
      </c>
      <c r="AA15" s="19">
        <f>(R14-R15)/R14</f>
        <v>7.2224227248596229E-2</v>
      </c>
      <c r="AB15" s="16">
        <f t="shared" si="1"/>
        <v>0.16630161914960495</v>
      </c>
      <c r="AC15" s="16">
        <f t="shared" si="2"/>
        <v>0.22083567714526597</v>
      </c>
    </row>
    <row r="16" spans="1:29" s="1" customFormat="1" x14ac:dyDescent="0.3">
      <c r="A16" s="12">
        <v>15</v>
      </c>
      <c r="B16" s="12" t="s">
        <v>30</v>
      </c>
      <c r="C16" s="12" t="s">
        <v>31</v>
      </c>
      <c r="D16" s="13" t="s">
        <v>55</v>
      </c>
      <c r="E16" s="13">
        <v>3</v>
      </c>
      <c r="F16" s="14">
        <v>159</v>
      </c>
      <c r="G16" s="14">
        <v>127</v>
      </c>
      <c r="H16" s="15">
        <v>32</v>
      </c>
      <c r="I16" s="16">
        <v>0.66322692590615595</v>
      </c>
      <c r="J16" s="16">
        <v>0.66717058637974602</v>
      </c>
      <c r="K16" s="16">
        <v>0.644180416846723</v>
      </c>
      <c r="L16" s="16">
        <v>0.64673163640246401</v>
      </c>
      <c r="M16" s="17">
        <v>0.65457109397923297</v>
      </c>
      <c r="N16" s="18">
        <v>0.79102989849736804</v>
      </c>
      <c r="O16" s="18">
        <v>0.79102989851212102</v>
      </c>
      <c r="P16" s="18">
        <v>0.50742869017359404</v>
      </c>
      <c r="Q16" s="18">
        <v>0.50943831661311201</v>
      </c>
      <c r="R16" s="17">
        <v>0.51561355197547198</v>
      </c>
      <c r="S16" s="16">
        <v>0.58803215284408905</v>
      </c>
      <c r="T16" s="16">
        <v>0.59417024380991901</v>
      </c>
      <c r="U16" s="16">
        <v>0.73974099267622595</v>
      </c>
      <c r="V16" s="16">
        <v>0.75157760013702202</v>
      </c>
      <c r="W16" s="17">
        <v>0.79081638558471101</v>
      </c>
      <c r="X16" s="18"/>
      <c r="Y16" s="17">
        <f t="shared" si="0"/>
        <v>0.26949939828263331</v>
      </c>
      <c r="Z16" s="19">
        <f>(M15-M16)/M15</f>
        <v>-6.2818768151047324E-2</v>
      </c>
      <c r="AA16" s="19">
        <f>(R15-R16)/R15</f>
        <v>6.830992584192945E-2</v>
      </c>
      <c r="AB16" s="16">
        <f t="shared" si="1"/>
        <v>0.20299774566803197</v>
      </c>
      <c r="AC16" s="16">
        <f t="shared" si="2"/>
        <v>0.27520283360923903</v>
      </c>
    </row>
    <row r="17" spans="1:29" s="1" customFormat="1" x14ac:dyDescent="0.3">
      <c r="A17" s="2">
        <v>16</v>
      </c>
      <c r="B17" s="2" t="s">
        <v>30</v>
      </c>
      <c r="C17" s="2" t="s">
        <v>32</v>
      </c>
      <c r="D17" s="3" t="s">
        <v>55</v>
      </c>
      <c r="E17" s="3">
        <v>1</v>
      </c>
      <c r="F17" s="5">
        <v>159</v>
      </c>
      <c r="G17" s="5">
        <v>127</v>
      </c>
      <c r="H17" s="6">
        <v>32</v>
      </c>
      <c r="I17" s="7">
        <v>0.61924665674283996</v>
      </c>
      <c r="J17" s="7">
        <v>0.61976974929103401</v>
      </c>
      <c r="K17" s="7">
        <v>0.68495288647680896</v>
      </c>
      <c r="L17" s="7">
        <v>0.68766558179172499</v>
      </c>
      <c r="M17" s="8">
        <v>0.69041076469012197</v>
      </c>
      <c r="N17" s="9">
        <v>0.67831682247884195</v>
      </c>
      <c r="O17" s="9">
        <v>0.67831682250699099</v>
      </c>
      <c r="P17" s="9">
        <v>0.62957448208884803</v>
      </c>
      <c r="Q17" s="9">
        <v>0.63206785613204297</v>
      </c>
      <c r="R17" s="8">
        <v>0.63459109113932599</v>
      </c>
      <c r="S17" s="7">
        <v>0.60670785453245801</v>
      </c>
      <c r="T17" s="7">
        <v>0.63183890969869505</v>
      </c>
      <c r="U17" s="7">
        <v>0.72277922543852502</v>
      </c>
      <c r="V17" s="7">
        <v>0.73434442739033601</v>
      </c>
      <c r="W17" s="8">
        <v>0.74648317416216103</v>
      </c>
      <c r="X17" s="9"/>
      <c r="Y17" s="8">
        <f t="shared" si="0"/>
        <v>8.796164070091024E-2</v>
      </c>
      <c r="Z17" s="11"/>
      <c r="AA17" s="11"/>
      <c r="AB17" s="7">
        <f t="shared" si="1"/>
        <v>7.1608967974532978E-2</v>
      </c>
      <c r="AC17" s="7">
        <f t="shared" si="2"/>
        <v>0.11189208302283504</v>
      </c>
    </row>
    <row r="18" spans="1:29" s="1" customFormat="1" x14ac:dyDescent="0.3">
      <c r="A18" s="2">
        <v>17</v>
      </c>
      <c r="B18" s="2" t="s">
        <v>30</v>
      </c>
      <c r="C18" s="2" t="s">
        <v>32</v>
      </c>
      <c r="D18" s="3" t="s">
        <v>55</v>
      </c>
      <c r="E18" s="3">
        <v>2</v>
      </c>
      <c r="F18" s="5">
        <v>159</v>
      </c>
      <c r="G18" s="5">
        <v>127</v>
      </c>
      <c r="H18" s="6">
        <v>32</v>
      </c>
      <c r="I18" s="7">
        <v>0.71656648012614199</v>
      </c>
      <c r="J18" s="7">
        <v>0.71695346413518601</v>
      </c>
      <c r="K18" s="7">
        <v>0.590968649660783</v>
      </c>
      <c r="L18" s="7">
        <v>0.59330912871977803</v>
      </c>
      <c r="M18" s="8">
        <v>0.59807474044745401</v>
      </c>
      <c r="N18" s="9">
        <v>0.81607987042308305</v>
      </c>
      <c r="O18" s="9">
        <v>0.81607987042503005</v>
      </c>
      <c r="P18" s="9">
        <v>0.47604452425204502</v>
      </c>
      <c r="Q18" s="9">
        <v>0.47792985647872199</v>
      </c>
      <c r="R18" s="8">
        <v>0.48176871217601402</v>
      </c>
      <c r="S18" s="7">
        <v>0.66694700234982496</v>
      </c>
      <c r="T18" s="7">
        <v>0.69683770818616597</v>
      </c>
      <c r="U18" s="7">
        <v>0.665127184351611</v>
      </c>
      <c r="V18" s="7">
        <v>0.67576989507147001</v>
      </c>
      <c r="W18" s="8">
        <v>0.69868382380192895</v>
      </c>
      <c r="X18" s="9" t="s">
        <v>35</v>
      </c>
      <c r="Y18" s="8">
        <f t="shared" si="0"/>
        <v>0.24141465672629156</v>
      </c>
      <c r="Z18" s="11">
        <f>(M17-M18)/M17</f>
        <v>0.13374070765555238</v>
      </c>
      <c r="AA18" s="11">
        <f>(R17-R18)/R17</f>
        <v>0.24082024014698852</v>
      </c>
      <c r="AB18" s="7">
        <f t="shared" si="1"/>
        <v>0.14913286807520509</v>
      </c>
      <c r="AC18" s="7">
        <f t="shared" si="2"/>
        <v>0.21691511162591492</v>
      </c>
    </row>
    <row r="19" spans="1:29" s="1" customFormat="1" x14ac:dyDescent="0.3">
      <c r="A19" s="2">
        <v>18</v>
      </c>
      <c r="B19" s="2" t="s">
        <v>30</v>
      </c>
      <c r="C19" s="2" t="s">
        <v>32</v>
      </c>
      <c r="D19" s="3" t="s">
        <v>55</v>
      </c>
      <c r="E19" s="3">
        <v>3</v>
      </c>
      <c r="F19" s="5">
        <v>159</v>
      </c>
      <c r="G19" s="5">
        <v>127</v>
      </c>
      <c r="H19" s="6">
        <v>32</v>
      </c>
      <c r="I19" s="7">
        <v>0.726809595806724</v>
      </c>
      <c r="J19" s="7">
        <v>0.72759749243869998</v>
      </c>
      <c r="K19" s="7">
        <v>0.58019176167450004</v>
      </c>
      <c r="L19" s="7">
        <v>0.58248955982196504</v>
      </c>
      <c r="M19" s="8">
        <v>0.58955029712953899</v>
      </c>
      <c r="N19" s="9">
        <v>0.84280801132528305</v>
      </c>
      <c r="O19" s="9">
        <v>0.84280801133780603</v>
      </c>
      <c r="P19" s="9">
        <v>0.440096734437813</v>
      </c>
      <c r="Q19" s="9">
        <v>0.44183969862292599</v>
      </c>
      <c r="R19" s="8">
        <v>0.44719552688015302</v>
      </c>
      <c r="S19" s="7">
        <v>0.68958084353219296</v>
      </c>
      <c r="T19" s="7">
        <v>0.70091665514104895</v>
      </c>
      <c r="U19" s="7">
        <v>0.64212899688770897</v>
      </c>
      <c r="V19" s="7">
        <v>0.65240371324195201</v>
      </c>
      <c r="W19" s="8">
        <v>0.68646477270475303</v>
      </c>
      <c r="X19" s="9"/>
      <c r="Y19" s="8">
        <f t="shared" si="0"/>
        <v>0.31832780448972736</v>
      </c>
      <c r="Z19" s="11">
        <f>(M18-M19)/M18</f>
        <v>1.4253140521429472E-2</v>
      </c>
      <c r="AA19" s="11">
        <f>(R18-R19)/R18</f>
        <v>7.1763035710026984E-2</v>
      </c>
      <c r="AB19" s="7">
        <f t="shared" si="1"/>
        <v>0.15322716780561307</v>
      </c>
      <c r="AC19" s="7">
        <f t="shared" si="2"/>
        <v>0.23926924582460002</v>
      </c>
    </row>
    <row r="20" spans="1:29" s="1" customFormat="1" x14ac:dyDescent="0.3">
      <c r="A20" s="2">
        <v>19</v>
      </c>
      <c r="B20" s="2" t="s">
        <v>30</v>
      </c>
      <c r="C20" s="2" t="s">
        <v>32</v>
      </c>
      <c r="D20" s="3" t="s">
        <v>55</v>
      </c>
      <c r="E20" s="3">
        <v>4</v>
      </c>
      <c r="F20" s="5">
        <v>159</v>
      </c>
      <c r="G20" s="5">
        <v>127</v>
      </c>
      <c r="H20" s="6">
        <v>32</v>
      </c>
      <c r="I20" s="7">
        <v>0.72025231883198604</v>
      </c>
      <c r="J20" s="7">
        <v>0.72186796946140297</v>
      </c>
      <c r="K20" s="7">
        <v>0.58711352508572101</v>
      </c>
      <c r="L20" s="7">
        <v>0.58943873626486698</v>
      </c>
      <c r="M20" s="8">
        <v>0.59902373444315904</v>
      </c>
      <c r="N20" s="9">
        <v>0.86615477371775496</v>
      </c>
      <c r="O20" s="9">
        <v>0.86615477372293803</v>
      </c>
      <c r="P20" s="9">
        <v>0.40610130494011898</v>
      </c>
      <c r="Q20" s="9">
        <v>0.40770963323399501</v>
      </c>
      <c r="R20" s="8">
        <v>0.41433949288078997</v>
      </c>
      <c r="S20" s="7">
        <v>0.70917476580043803</v>
      </c>
      <c r="T20" s="7">
        <v>0.72487582179155996</v>
      </c>
      <c r="U20" s="7">
        <v>0.62153282220124095</v>
      </c>
      <c r="V20" s="7">
        <v>0.63147797883475598</v>
      </c>
      <c r="W20" s="8">
        <v>0.676639232348898</v>
      </c>
      <c r="X20" s="9"/>
      <c r="Y20" s="8">
        <f t="shared" si="0"/>
        <v>0.44573168798926138</v>
      </c>
      <c r="Z20" s="11">
        <f>(M19-M20)/M19</f>
        <v>-1.6068921277362185E-2</v>
      </c>
      <c r="AA20" s="11">
        <f>(R19-R20)/R19</f>
        <v>7.3471293929485926E-2</v>
      </c>
      <c r="AB20" s="7">
        <f t="shared" si="1"/>
        <v>0.1569800079225</v>
      </c>
      <c r="AC20" s="7">
        <f t="shared" si="2"/>
        <v>0.26229973946810803</v>
      </c>
    </row>
    <row r="21" spans="1:29" s="1" customFormat="1" x14ac:dyDescent="0.3">
      <c r="A21" s="12">
        <v>20</v>
      </c>
      <c r="B21" s="12" t="s">
        <v>30</v>
      </c>
      <c r="C21" s="12" t="s">
        <v>33</v>
      </c>
      <c r="D21" s="13" t="s">
        <v>55</v>
      </c>
      <c r="E21" s="13">
        <v>1</v>
      </c>
      <c r="F21" s="14">
        <v>159</v>
      </c>
      <c r="G21" s="14">
        <v>127</v>
      </c>
      <c r="H21" s="15">
        <v>32</v>
      </c>
      <c r="I21" s="16">
        <v>0.48084970455048298</v>
      </c>
      <c r="J21" s="16">
        <v>0.48114448162325502</v>
      </c>
      <c r="K21" s="16">
        <v>0.79980734885070304</v>
      </c>
      <c r="L21" s="16">
        <v>0.80297491510365004</v>
      </c>
      <c r="M21" s="17">
        <v>0.80618041653217998</v>
      </c>
      <c r="N21" s="18">
        <v>0.52898401773867398</v>
      </c>
      <c r="O21" s="18">
        <v>0.52898401775299797</v>
      </c>
      <c r="P21" s="18">
        <v>0.76181718235884199</v>
      </c>
      <c r="Q21" s="18">
        <v>0.76483429191806596</v>
      </c>
      <c r="R21" s="17">
        <v>0.76788753476440796</v>
      </c>
      <c r="S21" s="16">
        <v>0.51681589756438095</v>
      </c>
      <c r="T21" s="16">
        <v>0.54489768333216904</v>
      </c>
      <c r="U21" s="16">
        <v>0.80113248674378701</v>
      </c>
      <c r="V21" s="16">
        <v>0.81395142048351499</v>
      </c>
      <c r="W21" s="17">
        <v>0.82740607447051195</v>
      </c>
      <c r="X21" s="18"/>
      <c r="Y21" s="17">
        <f t="shared" si="0"/>
        <v>4.9867825735080432E-2</v>
      </c>
      <c r="Z21" s="19"/>
      <c r="AA21" s="19"/>
      <c r="AB21" s="16">
        <f t="shared" si="1"/>
        <v>1.2168120188617015E-2</v>
      </c>
      <c r="AC21" s="16">
        <f t="shared" si="2"/>
        <v>5.951853970610399E-2</v>
      </c>
    </row>
    <row r="22" spans="1:29" s="1" customFormat="1" x14ac:dyDescent="0.3">
      <c r="A22" s="12">
        <v>21</v>
      </c>
      <c r="B22" s="12" t="s">
        <v>30</v>
      </c>
      <c r="C22" s="12" t="s">
        <v>33</v>
      </c>
      <c r="D22" s="13" t="s">
        <v>55</v>
      </c>
      <c r="E22" s="13">
        <v>2</v>
      </c>
      <c r="F22" s="14">
        <v>159</v>
      </c>
      <c r="G22" s="14">
        <v>127</v>
      </c>
      <c r="H22" s="15">
        <v>32</v>
      </c>
      <c r="I22" s="16">
        <v>0.545678948246893</v>
      </c>
      <c r="J22" s="16">
        <v>0.54746274966989605</v>
      </c>
      <c r="K22" s="16">
        <v>0.74820441751816702</v>
      </c>
      <c r="L22" s="16">
        <v>0.75116761492644601</v>
      </c>
      <c r="M22" s="17">
        <v>0.75720118667153002</v>
      </c>
      <c r="N22" s="18">
        <v>0.67115979602674503</v>
      </c>
      <c r="O22" s="18">
        <v>0.67115979602774001</v>
      </c>
      <c r="P22" s="18">
        <v>0.63653955524529104</v>
      </c>
      <c r="Q22" s="18">
        <v>0.63906051384458196</v>
      </c>
      <c r="R22" s="17">
        <v>0.644193612480776</v>
      </c>
      <c r="S22" s="16">
        <v>0.65876041294231202</v>
      </c>
      <c r="T22" s="16">
        <v>0.70011790459640499</v>
      </c>
      <c r="U22" s="16">
        <v>0.67325211844504396</v>
      </c>
      <c r="V22" s="16">
        <v>0.68402483636534295</v>
      </c>
      <c r="W22" s="17">
        <v>0.70721867270616101</v>
      </c>
      <c r="X22" s="18"/>
      <c r="Y22" s="17">
        <f t="shared" si="0"/>
        <v>0.17542485985783721</v>
      </c>
      <c r="Z22" s="19">
        <f>(M21-M22)/M21</f>
        <v>6.0754675822238695E-2</v>
      </c>
      <c r="AA22" s="19">
        <f>(R21-R22)/R21</f>
        <v>0.16108338354728199</v>
      </c>
      <c r="AB22" s="16">
        <f t="shared" si="1"/>
        <v>1.2399383085427984E-2</v>
      </c>
      <c r="AC22" s="16">
        <f t="shared" si="2"/>
        <v>6.302506022538501E-2</v>
      </c>
    </row>
    <row r="23" spans="1:29" s="1" customFormat="1" x14ac:dyDescent="0.3">
      <c r="A23" s="12">
        <v>22</v>
      </c>
      <c r="B23" s="12" t="s">
        <v>30</v>
      </c>
      <c r="C23" s="12" t="s">
        <v>33</v>
      </c>
      <c r="D23" s="13" t="s">
        <v>55</v>
      </c>
      <c r="E23" s="13">
        <v>3</v>
      </c>
      <c r="F23" s="14">
        <v>159</v>
      </c>
      <c r="G23" s="14">
        <v>127</v>
      </c>
      <c r="H23" s="15">
        <v>32</v>
      </c>
      <c r="I23" s="16">
        <v>0.59413371658124903</v>
      </c>
      <c r="J23" s="16">
        <v>0.59640219656514804</v>
      </c>
      <c r="K23" s="16">
        <v>0.70718057812608204</v>
      </c>
      <c r="L23" s="16">
        <v>0.70998130424747896</v>
      </c>
      <c r="M23" s="17">
        <v>0.71858745245743605</v>
      </c>
      <c r="N23" s="18">
        <v>0.75107507489456105</v>
      </c>
      <c r="O23" s="18">
        <v>0.75107507490313397</v>
      </c>
      <c r="P23" s="18">
        <v>0.55381808611525196</v>
      </c>
      <c r="Q23" s="18">
        <v>0.55601143365371997</v>
      </c>
      <c r="R23" s="17">
        <v>0.562751212258913</v>
      </c>
      <c r="S23" s="16">
        <v>0.71803299162804601</v>
      </c>
      <c r="T23" s="16">
        <v>0.74028013685428995</v>
      </c>
      <c r="U23" s="16">
        <v>0.61199401226017103</v>
      </c>
      <c r="V23" s="16">
        <v>0.62178653824318297</v>
      </c>
      <c r="W23" s="17">
        <v>0.65424911903848304</v>
      </c>
      <c r="X23" s="18" t="s">
        <v>35</v>
      </c>
      <c r="Y23" s="17">
        <f t="shared" si="0"/>
        <v>0.27691853309917924</v>
      </c>
      <c r="Z23" s="19">
        <f>(M22-M23)/M22</f>
        <v>5.0995342973286194E-2</v>
      </c>
      <c r="AA23" s="19">
        <f>(R22-R23)/R22</f>
        <v>0.12642534580284029</v>
      </c>
      <c r="AB23" s="16">
        <f t="shared" si="1"/>
        <v>3.3042083275087952E-2</v>
      </c>
      <c r="AC23" s="16">
        <f t="shared" si="2"/>
        <v>9.1497906779570037E-2</v>
      </c>
    </row>
    <row r="24" spans="1:29" s="1" customFormat="1" x14ac:dyDescent="0.3">
      <c r="A24" s="12">
        <v>23</v>
      </c>
      <c r="B24" s="12" t="s">
        <v>30</v>
      </c>
      <c r="C24" s="12" t="s">
        <v>33</v>
      </c>
      <c r="D24" s="13" t="s">
        <v>55</v>
      </c>
      <c r="E24" s="13">
        <v>4</v>
      </c>
      <c r="F24" s="14">
        <v>159</v>
      </c>
      <c r="G24" s="14">
        <v>127</v>
      </c>
      <c r="H24" s="15">
        <v>32</v>
      </c>
      <c r="I24" s="16">
        <v>0.61432087733218699</v>
      </c>
      <c r="J24" s="16">
        <v>0.61628132523085899</v>
      </c>
      <c r="K24" s="16">
        <v>0.68936924268196398</v>
      </c>
      <c r="L24" s="16">
        <v>0.69209942858495299</v>
      </c>
      <c r="M24" s="17">
        <v>0.70335381577406297</v>
      </c>
      <c r="N24" s="18">
        <v>0.78487513095247496</v>
      </c>
      <c r="O24" s="18">
        <v>0.784875130966736</v>
      </c>
      <c r="P24" s="18">
        <v>0.51484707695218201</v>
      </c>
      <c r="Q24" s="18">
        <v>0.51688608325629504</v>
      </c>
      <c r="R24" s="17">
        <v>0.52529128614097598</v>
      </c>
      <c r="S24" s="16">
        <v>0.72561920083575404</v>
      </c>
      <c r="T24" s="16">
        <v>0.75265693071197504</v>
      </c>
      <c r="U24" s="16">
        <v>0.60370515337239194</v>
      </c>
      <c r="V24" s="16">
        <v>0.61336504919170598</v>
      </c>
      <c r="W24" s="17">
        <v>0.65723092482267498</v>
      </c>
      <c r="X24" s="18"/>
      <c r="Y24" s="17">
        <f t="shared" si="0"/>
        <v>0.33897864733529798</v>
      </c>
      <c r="Z24" s="19">
        <f>(M23-M24)/M23</f>
        <v>2.119941926522215E-2</v>
      </c>
      <c r="AA24" s="19">
        <f>(R23-R24)/R23</f>
        <v>6.6565695998362956E-2</v>
      </c>
      <c r="AB24" s="16">
        <f t="shared" si="1"/>
        <v>5.925593013098196E-2</v>
      </c>
      <c r="AC24" s="16">
        <f t="shared" si="2"/>
        <v>0.131939638681699</v>
      </c>
    </row>
    <row r="25" spans="1:29" s="1" customFormat="1" x14ac:dyDescent="0.3">
      <c r="A25" s="12">
        <v>24</v>
      </c>
      <c r="B25" s="12" t="s">
        <v>30</v>
      </c>
      <c r="C25" s="12" t="s">
        <v>33</v>
      </c>
      <c r="D25" s="13" t="s">
        <v>55</v>
      </c>
      <c r="E25" s="13">
        <v>5</v>
      </c>
      <c r="F25" s="14">
        <v>159</v>
      </c>
      <c r="G25" s="14">
        <v>127</v>
      </c>
      <c r="H25" s="15">
        <v>32</v>
      </c>
      <c r="I25" s="16">
        <v>0.62175771623641596</v>
      </c>
      <c r="J25" s="16">
        <v>0.62748642489697104</v>
      </c>
      <c r="K25" s="16">
        <v>0.68269052602970004</v>
      </c>
      <c r="L25" s="16">
        <v>0.68539426146619697</v>
      </c>
      <c r="M25" s="17">
        <v>0.69941195489112695</v>
      </c>
      <c r="N25" s="18">
        <v>0.82605179450404698</v>
      </c>
      <c r="O25" s="18">
        <v>0.82605179451368704</v>
      </c>
      <c r="P25" s="18">
        <v>0.46295941255675999</v>
      </c>
      <c r="Q25" s="18">
        <v>0.46479292235609698</v>
      </c>
      <c r="R25" s="17">
        <v>0.47429887397834603</v>
      </c>
      <c r="S25" s="16">
        <v>0.74436106298858495</v>
      </c>
      <c r="T25" s="16">
        <v>0.75151518194296496</v>
      </c>
      <c r="U25" s="16">
        <v>0.58272214971481795</v>
      </c>
      <c r="V25" s="16">
        <v>0.59204629615684701</v>
      </c>
      <c r="W25" s="17">
        <v>0.64647218158319297</v>
      </c>
      <c r="X25" s="18"/>
      <c r="Y25" s="17">
        <f t="shared" si="0"/>
        <v>0.4746228449259578</v>
      </c>
      <c r="Z25" s="19">
        <f>(M24-M25)/M24</f>
        <v>5.604378329273553E-3</v>
      </c>
      <c r="AA25" s="19">
        <f>(R24-R25)/R24</f>
        <v>9.7074544177656083E-2</v>
      </c>
      <c r="AB25" s="16">
        <f t="shared" si="1"/>
        <v>8.1690731525102089E-2</v>
      </c>
      <c r="AC25" s="16">
        <f t="shared" si="2"/>
        <v>0.17217330760484695</v>
      </c>
    </row>
    <row r="26" spans="1:29" s="1" customFormat="1" x14ac:dyDescent="0.3">
      <c r="A26" s="2">
        <v>25</v>
      </c>
      <c r="B26" s="2" t="s">
        <v>30</v>
      </c>
      <c r="C26" s="2" t="s">
        <v>34</v>
      </c>
      <c r="D26" s="3" t="s">
        <v>55</v>
      </c>
      <c r="E26" s="3">
        <v>1</v>
      </c>
      <c r="F26" s="5">
        <v>159</v>
      </c>
      <c r="G26" s="5">
        <v>127</v>
      </c>
      <c r="H26" s="6">
        <v>32</v>
      </c>
      <c r="I26" s="7">
        <v>5.4358955642230998E-2</v>
      </c>
      <c r="J26" s="7">
        <v>6.1691811041610797E-2</v>
      </c>
      <c r="K26" s="7">
        <v>1.07944866723566</v>
      </c>
      <c r="L26" s="7">
        <v>1.08372372819257</v>
      </c>
      <c r="M26" s="8">
        <v>1.08804998782225</v>
      </c>
      <c r="N26" s="9">
        <v>0.13230402470323699</v>
      </c>
      <c r="O26" s="9">
        <v>0.13230402470462899</v>
      </c>
      <c r="P26" s="9">
        <v>1.0339909399837199</v>
      </c>
      <c r="Q26" s="9">
        <v>1.03808596963311</v>
      </c>
      <c r="R26" s="8">
        <v>1.0422300418774699</v>
      </c>
      <c r="S26" s="7">
        <v>2.8851827810143199E-2</v>
      </c>
      <c r="T26" s="7">
        <v>7.3839008143655002E-2</v>
      </c>
      <c r="U26" s="7">
        <v>1.13577099426862</v>
      </c>
      <c r="V26" s="7">
        <v>1.1539444841219799</v>
      </c>
      <c r="W26" s="8">
        <v>1.1730192389087499</v>
      </c>
      <c r="X26" s="9" t="s">
        <v>35</v>
      </c>
      <c r="Y26" s="8">
        <f t="shared" si="0"/>
        <v>4.3963370948548179E-2</v>
      </c>
      <c r="Z26" s="11"/>
      <c r="AA26" s="11"/>
      <c r="AB26" s="7">
        <f t="shared" si="1"/>
        <v>0.10345219689448579</v>
      </c>
      <c r="AC26" s="7">
        <f t="shared" si="2"/>
        <v>0.13078919703128</v>
      </c>
    </row>
    <row r="27" spans="1:29" s="1" customFormat="1" x14ac:dyDescent="0.3">
      <c r="A27" s="2">
        <v>26</v>
      </c>
      <c r="B27" s="2" t="s">
        <v>30</v>
      </c>
      <c r="C27" s="2" t="s">
        <v>34</v>
      </c>
      <c r="D27" s="3" t="s">
        <v>55</v>
      </c>
      <c r="E27" s="3">
        <v>2</v>
      </c>
      <c r="F27" s="5">
        <v>159</v>
      </c>
      <c r="G27" s="5">
        <v>127</v>
      </c>
      <c r="H27" s="6">
        <v>32</v>
      </c>
      <c r="I27" s="7">
        <v>4.14697159092446E-2</v>
      </c>
      <c r="J27" s="7">
        <v>6.0962705781577101E-2</v>
      </c>
      <c r="K27" s="7">
        <v>1.08678029855294</v>
      </c>
      <c r="L27" s="7">
        <v>1.0910843957871199</v>
      </c>
      <c r="M27" s="8">
        <v>1.09984826666109</v>
      </c>
      <c r="N27" s="9">
        <v>0.15890836918534901</v>
      </c>
      <c r="O27" s="9">
        <v>0.15890836926889701</v>
      </c>
      <c r="P27" s="9">
        <v>1.0180159856940201</v>
      </c>
      <c r="Q27" s="9">
        <v>1.02204774795012</v>
      </c>
      <c r="R27" s="8">
        <v>1.0302570986883901</v>
      </c>
      <c r="S27" s="7">
        <v>1.9420278589731301E-2</v>
      </c>
      <c r="T27" s="7">
        <v>5.00919291303751E-2</v>
      </c>
      <c r="U27" s="7">
        <v>1.1412728309654201</v>
      </c>
      <c r="V27" s="7">
        <v>1.1595343557958</v>
      </c>
      <c r="W27" s="8">
        <v>1.19885171483029</v>
      </c>
      <c r="X27" s="9"/>
      <c r="Y27" s="8">
        <f t="shared" si="0"/>
        <v>6.7547380223145992E-2</v>
      </c>
      <c r="Z27" s="11">
        <f>(M26-M27)/M26</f>
        <v>-1.0843508084085771E-2</v>
      </c>
      <c r="AA27" s="11">
        <f>(R26-R27)/R26</f>
        <v>1.1487812390738419E-2</v>
      </c>
      <c r="AB27" s="7">
        <f t="shared" si="1"/>
        <v>0.1394880906791657</v>
      </c>
      <c r="AC27" s="7">
        <f t="shared" si="2"/>
        <v>0.16859461614189986</v>
      </c>
    </row>
    <row r="28" spans="1:29" s="1" customFormat="1" x14ac:dyDescent="0.3">
      <c r="A28" s="12">
        <v>27</v>
      </c>
      <c r="B28" s="12" t="s">
        <v>30</v>
      </c>
      <c r="C28" s="12" t="s">
        <v>35</v>
      </c>
      <c r="D28" s="13" t="s">
        <v>55</v>
      </c>
      <c r="E28" s="13">
        <v>1</v>
      </c>
      <c r="F28" s="14">
        <v>159</v>
      </c>
      <c r="G28" s="14">
        <v>127</v>
      </c>
      <c r="H28" s="15">
        <v>32</v>
      </c>
      <c r="I28" s="16">
        <v>0.31032938902594098</v>
      </c>
      <c r="J28" s="16">
        <v>0.31183473223397101</v>
      </c>
      <c r="K28" s="16">
        <v>0.92184880564680505</v>
      </c>
      <c r="L28" s="16">
        <v>0.92549970629341904</v>
      </c>
      <c r="M28" s="17">
        <v>0.92919433058967804</v>
      </c>
      <c r="N28" s="18">
        <v>0.37589964750669103</v>
      </c>
      <c r="O28" s="18">
        <v>0.37589964753666399</v>
      </c>
      <c r="P28" s="18">
        <v>0.87692036474459201</v>
      </c>
      <c r="Q28" s="18">
        <v>0.88039333027545197</v>
      </c>
      <c r="R28" s="17">
        <v>0.88390788848241897</v>
      </c>
      <c r="S28" s="16">
        <v>0.28939604036837602</v>
      </c>
      <c r="T28" s="16">
        <v>0.34246127143411098</v>
      </c>
      <c r="U28" s="16">
        <v>0.971542573432568</v>
      </c>
      <c r="V28" s="16">
        <v>0.987088241696225</v>
      </c>
      <c r="W28" s="17">
        <v>1.00340485520955</v>
      </c>
      <c r="X28" s="18"/>
      <c r="Y28" s="17">
        <f t="shared" si="0"/>
        <v>5.1234345453134648E-2</v>
      </c>
      <c r="Z28" s="19"/>
      <c r="AA28" s="19"/>
      <c r="AB28" s="16">
        <f t="shared" si="1"/>
        <v>8.6503607168287977E-2</v>
      </c>
      <c r="AC28" s="16">
        <f t="shared" si="2"/>
        <v>0.11949696672713106</v>
      </c>
    </row>
    <row r="29" spans="1:29" s="1" customFormat="1" x14ac:dyDescent="0.3">
      <c r="A29" s="12">
        <v>28</v>
      </c>
      <c r="B29" s="12" t="s">
        <v>30</v>
      </c>
      <c r="C29" s="12" t="s">
        <v>35</v>
      </c>
      <c r="D29" s="13" t="s">
        <v>55</v>
      </c>
      <c r="E29" s="13">
        <v>2</v>
      </c>
      <c r="F29" s="14">
        <v>159</v>
      </c>
      <c r="G29" s="14">
        <v>127</v>
      </c>
      <c r="H29" s="15">
        <v>32</v>
      </c>
      <c r="I29" s="16">
        <v>0.36774165474965298</v>
      </c>
      <c r="J29" s="16">
        <v>0.37196760304594501</v>
      </c>
      <c r="K29" s="16">
        <v>0.88264511643967203</v>
      </c>
      <c r="L29" s="16">
        <v>0.88614075434320005</v>
      </c>
      <c r="M29" s="17">
        <v>0.893258465106192</v>
      </c>
      <c r="N29" s="18">
        <v>0.50676034057475705</v>
      </c>
      <c r="O29" s="18">
        <v>0.50676034057765296</v>
      </c>
      <c r="P29" s="18">
        <v>0.77958223961637696</v>
      </c>
      <c r="Q29" s="18">
        <v>0.78266970611334596</v>
      </c>
      <c r="R29" s="17">
        <v>0.78895631076815498</v>
      </c>
      <c r="S29" s="16">
        <v>0.233710787624439</v>
      </c>
      <c r="T29" s="16">
        <v>0.35077630158030898</v>
      </c>
      <c r="U29" s="16">
        <v>1.00889130843851</v>
      </c>
      <c r="V29" s="16">
        <v>1.0250345944086301</v>
      </c>
      <c r="W29" s="17">
        <v>1.0597913508339101</v>
      </c>
      <c r="X29" s="18" t="s">
        <v>35</v>
      </c>
      <c r="Y29" s="17">
        <f t="shared" si="0"/>
        <v>0.132202699838328</v>
      </c>
      <c r="Z29" s="19">
        <f>(M28-M29)/M28</f>
        <v>3.8674219482894068E-2</v>
      </c>
      <c r="AA29" s="19">
        <f>(R28-R29)/R28</f>
        <v>0.10742248027369267</v>
      </c>
      <c r="AB29" s="16">
        <f t="shared" si="1"/>
        <v>0.27304955295321398</v>
      </c>
      <c r="AC29" s="16">
        <f t="shared" si="2"/>
        <v>0.27083504006575509</v>
      </c>
    </row>
    <row r="30" spans="1:29" s="1" customFormat="1" x14ac:dyDescent="0.3">
      <c r="A30" s="12">
        <v>29</v>
      </c>
      <c r="B30" s="12" t="s">
        <v>30</v>
      </c>
      <c r="C30" s="12" t="s">
        <v>35</v>
      </c>
      <c r="D30" s="13" t="s">
        <v>55</v>
      </c>
      <c r="E30" s="13">
        <v>3</v>
      </c>
      <c r="F30" s="14">
        <v>159</v>
      </c>
      <c r="G30" s="14">
        <v>127</v>
      </c>
      <c r="H30" s="15">
        <v>32</v>
      </c>
      <c r="I30" s="16">
        <v>0.38395839929671899</v>
      </c>
      <c r="J30" s="16">
        <v>0.39158717261707798</v>
      </c>
      <c r="K30" s="16">
        <v>0.87125213993342998</v>
      </c>
      <c r="L30" s="16">
        <v>0.87470265696134497</v>
      </c>
      <c r="M30" s="17">
        <v>0.88530550052978396</v>
      </c>
      <c r="N30" s="18">
        <v>0.57615453084077195</v>
      </c>
      <c r="O30" s="18">
        <v>0.57615453084364199</v>
      </c>
      <c r="P30" s="18">
        <v>0.72266448888046098</v>
      </c>
      <c r="Q30" s="18">
        <v>0.72552653766067099</v>
      </c>
      <c r="R30" s="17">
        <v>0.73432111982221404</v>
      </c>
      <c r="S30" s="16">
        <v>0.20764492274608101</v>
      </c>
      <c r="T30" s="16">
        <v>0.32516089688796801</v>
      </c>
      <c r="U30" s="16">
        <v>1.0259068918499701</v>
      </c>
      <c r="V30" s="16">
        <v>1.0423224444425401</v>
      </c>
      <c r="W30" s="17">
        <v>1.09674060000935</v>
      </c>
      <c r="X30" s="18"/>
      <c r="Y30" s="17">
        <f t="shared" si="0"/>
        <v>0.20561083786358295</v>
      </c>
      <c r="Z30" s="19">
        <f>(M29-M30)/M29</f>
        <v>8.9033184538168109E-3</v>
      </c>
      <c r="AA30" s="19">
        <f>(R29-R30)/R29</f>
        <v>6.9249957444089946E-2</v>
      </c>
      <c r="AB30" s="16">
        <f t="shared" si="1"/>
        <v>0.36850960809756095</v>
      </c>
      <c r="AC30" s="16">
        <f t="shared" si="2"/>
        <v>0.36241948018713599</v>
      </c>
    </row>
    <row r="31" spans="1:29" s="1" customFormat="1" x14ac:dyDescent="0.3">
      <c r="A31" s="12">
        <v>30</v>
      </c>
      <c r="B31" s="12" t="s">
        <v>30</v>
      </c>
      <c r="C31" s="12" t="s">
        <v>35</v>
      </c>
      <c r="D31" s="13" t="s">
        <v>55</v>
      </c>
      <c r="E31" s="13">
        <v>4</v>
      </c>
      <c r="F31" s="14">
        <v>159</v>
      </c>
      <c r="G31" s="14">
        <v>127</v>
      </c>
      <c r="H31" s="15">
        <v>32</v>
      </c>
      <c r="I31" s="16">
        <v>0.39589139396689099</v>
      </c>
      <c r="J31" s="16">
        <v>0.40453644360729901</v>
      </c>
      <c r="K31" s="16">
        <v>0.86277260897825703</v>
      </c>
      <c r="L31" s="16">
        <v>0.86618954357393696</v>
      </c>
      <c r="M31" s="17">
        <v>0.88027484996187899</v>
      </c>
      <c r="N31" s="18">
        <v>0.61543711885132302</v>
      </c>
      <c r="O31" s="18">
        <v>0.61543711885447605</v>
      </c>
      <c r="P31" s="18">
        <v>0.68836158090642696</v>
      </c>
      <c r="Q31" s="18">
        <v>0.69108777605409299</v>
      </c>
      <c r="R31" s="17">
        <v>0.70232571252988996</v>
      </c>
      <c r="S31" s="16">
        <v>0.28005747887284499</v>
      </c>
      <c r="T31" s="16">
        <v>0.361370423374134</v>
      </c>
      <c r="U31" s="16">
        <v>0.97790560879357902</v>
      </c>
      <c r="V31" s="16">
        <v>0.99355309208786502</v>
      </c>
      <c r="W31" s="17">
        <v>1.0646087814</v>
      </c>
      <c r="X31" s="18"/>
      <c r="Y31" s="17">
        <f t="shared" si="0"/>
        <v>0.25337124108839426</v>
      </c>
      <c r="Z31" s="19">
        <f>(M30-M31)/M30</f>
        <v>5.6823893728148445E-3</v>
      </c>
      <c r="AA31" s="19">
        <f>(R30-R31)/R30</f>
        <v>4.3571410965369581E-2</v>
      </c>
      <c r="AB31" s="16">
        <f t="shared" si="1"/>
        <v>0.33537963998163106</v>
      </c>
      <c r="AC31" s="16">
        <f t="shared" si="2"/>
        <v>0.36228306887011008</v>
      </c>
    </row>
    <row r="32" spans="1:29" s="1" customFormat="1" x14ac:dyDescent="0.3">
      <c r="A32" s="2">
        <v>31</v>
      </c>
      <c r="B32" s="2" t="s">
        <v>30</v>
      </c>
      <c r="C32" s="2" t="s">
        <v>37</v>
      </c>
      <c r="D32" s="3" t="s">
        <v>55</v>
      </c>
      <c r="E32" s="3">
        <v>1</v>
      </c>
      <c r="F32" s="5">
        <v>159</v>
      </c>
      <c r="G32" s="5">
        <v>127</v>
      </c>
      <c r="H32" s="6">
        <v>32</v>
      </c>
      <c r="I32" s="7">
        <v>0.68730783250816296</v>
      </c>
      <c r="J32" s="7">
        <v>0.68813532105067798</v>
      </c>
      <c r="K32" s="7">
        <v>0.62072228692090203</v>
      </c>
      <c r="L32" s="7">
        <v>0.62318060262821295</v>
      </c>
      <c r="M32" s="8">
        <v>0.62566835943652999</v>
      </c>
      <c r="N32" s="9">
        <v>0.73594086258952296</v>
      </c>
      <c r="O32" s="9">
        <v>0.73594086259272196</v>
      </c>
      <c r="P32" s="9">
        <v>0.570405286669455</v>
      </c>
      <c r="Q32" s="9">
        <v>0.57266432634838904</v>
      </c>
      <c r="R32" s="8">
        <v>0.57495042057331402</v>
      </c>
      <c r="S32" s="7">
        <v>0.63688981541983503</v>
      </c>
      <c r="T32" s="7">
        <v>0.65924771170937202</v>
      </c>
      <c r="U32" s="7">
        <v>0.69449198803456502</v>
      </c>
      <c r="V32" s="7">
        <v>0.70560456544803596</v>
      </c>
      <c r="W32" s="8">
        <v>0.71726824099529396</v>
      </c>
      <c r="X32" s="9"/>
      <c r="Y32" s="8">
        <f t="shared" si="0"/>
        <v>8.8212717215933809E-2</v>
      </c>
      <c r="Z32" s="11"/>
      <c r="AA32" s="11"/>
      <c r="AB32" s="7">
        <f t="shared" si="1"/>
        <v>9.905104717288693E-2</v>
      </c>
      <c r="AC32" s="7">
        <f t="shared" si="2"/>
        <v>0.14231782042197993</v>
      </c>
    </row>
    <row r="33" spans="1:29" s="1" customFormat="1" x14ac:dyDescent="0.3">
      <c r="A33" s="2">
        <v>32</v>
      </c>
      <c r="B33" s="2" t="s">
        <v>30</v>
      </c>
      <c r="C33" s="2" t="s">
        <v>37</v>
      </c>
      <c r="D33" s="3" t="s">
        <v>55</v>
      </c>
      <c r="E33" s="3">
        <v>2</v>
      </c>
      <c r="F33" s="5">
        <v>159</v>
      </c>
      <c r="G33" s="5">
        <v>127</v>
      </c>
      <c r="H33" s="6">
        <v>32</v>
      </c>
      <c r="I33" s="7">
        <v>0.77274221754447703</v>
      </c>
      <c r="J33" s="7">
        <v>0.77279756445072401</v>
      </c>
      <c r="K33" s="7">
        <v>0.529173661267761</v>
      </c>
      <c r="L33" s="7">
        <v>0.53126940674170398</v>
      </c>
      <c r="M33" s="8">
        <v>0.535536699444223</v>
      </c>
      <c r="N33" s="9">
        <v>0.85203823272746104</v>
      </c>
      <c r="O33" s="9">
        <v>0.85203823272988499</v>
      </c>
      <c r="P33" s="9">
        <v>0.426980161211297</v>
      </c>
      <c r="Q33" s="9">
        <v>0.42867117836845903</v>
      </c>
      <c r="R33" s="8">
        <v>0.43211437567667799</v>
      </c>
      <c r="S33" s="7">
        <v>0.71615988566789202</v>
      </c>
      <c r="T33" s="7">
        <v>0.72901129878024995</v>
      </c>
      <c r="U33" s="7">
        <v>0.61402338472067497</v>
      </c>
      <c r="V33" s="7">
        <v>0.62384838272489995</v>
      </c>
      <c r="W33" s="8">
        <v>0.64500176272099896</v>
      </c>
      <c r="X33" s="9" t="s">
        <v>35</v>
      </c>
      <c r="Y33" s="8">
        <f t="shared" si="0"/>
        <v>0.23934015989537213</v>
      </c>
      <c r="Z33" s="11">
        <f>(M32-M33)/M32</f>
        <v>0.14405660544106555</v>
      </c>
      <c r="AA33" s="11">
        <f>(R32-R33)/R32</f>
        <v>0.24843193392954913</v>
      </c>
      <c r="AB33" s="7">
        <f t="shared" si="1"/>
        <v>0.13587834706199298</v>
      </c>
      <c r="AC33" s="7">
        <f t="shared" si="2"/>
        <v>0.21288738704432097</v>
      </c>
    </row>
    <row r="34" spans="1:29" s="1" customFormat="1" x14ac:dyDescent="0.3">
      <c r="A34" s="2">
        <v>33</v>
      </c>
      <c r="B34" s="2" t="s">
        <v>30</v>
      </c>
      <c r="C34" s="2" t="s">
        <v>37</v>
      </c>
      <c r="D34" s="3" t="s">
        <v>55</v>
      </c>
      <c r="E34" s="3">
        <v>3</v>
      </c>
      <c r="F34" s="5">
        <v>159</v>
      </c>
      <c r="G34" s="5">
        <v>127</v>
      </c>
      <c r="H34" s="6">
        <v>32</v>
      </c>
      <c r="I34" s="7">
        <v>0.77419747809740003</v>
      </c>
      <c r="J34" s="7">
        <v>0.77481958536384699</v>
      </c>
      <c r="K34" s="7">
        <v>0.52747664052468901</v>
      </c>
      <c r="L34" s="7">
        <v>0.52956566509809999</v>
      </c>
      <c r="M34" s="8">
        <v>0.53598487722872001</v>
      </c>
      <c r="N34" s="9">
        <v>0.88103320135242602</v>
      </c>
      <c r="O34" s="9">
        <v>0.88103320138099905</v>
      </c>
      <c r="P34" s="9">
        <v>0.38286514345707701</v>
      </c>
      <c r="Q34" s="9">
        <v>0.38438144698890497</v>
      </c>
      <c r="R34" s="8">
        <v>0.38904078616044802</v>
      </c>
      <c r="S34" s="7">
        <v>0.72545782179623897</v>
      </c>
      <c r="T34" s="7">
        <v>0.72973265228635498</v>
      </c>
      <c r="U34" s="7">
        <v>0.60388266403814095</v>
      </c>
      <c r="V34" s="7">
        <v>0.61354540020845805</v>
      </c>
      <c r="W34" s="8">
        <v>0.64557772304086802</v>
      </c>
      <c r="X34" s="9"/>
      <c r="Y34" s="8">
        <f t="shared" ref="Y34:Y65" si="3">(M34-R34)/R34</f>
        <v>0.37770870380585081</v>
      </c>
      <c r="Z34" s="11">
        <f>(M33-M34)/M33</f>
        <v>-8.3687595072780882E-4</v>
      </c>
      <c r="AA34" s="11">
        <f>(R33-R34)/R33</f>
        <v>9.9680991748487977E-2</v>
      </c>
      <c r="AB34" s="7">
        <f t="shared" ref="AB34:AB65" si="4">O34-S34</f>
        <v>0.15557537958476009</v>
      </c>
      <c r="AC34" s="7">
        <f t="shared" ref="AC34:AC65" si="5">W34-R34</f>
        <v>0.25653693688042001</v>
      </c>
    </row>
    <row r="35" spans="1:29" s="1" customFormat="1" x14ac:dyDescent="0.3">
      <c r="A35" s="12">
        <v>34</v>
      </c>
      <c r="B35" s="12" t="s">
        <v>30</v>
      </c>
      <c r="C35" s="12" t="s">
        <v>38</v>
      </c>
      <c r="D35" s="13" t="s">
        <v>55</v>
      </c>
      <c r="E35" s="13">
        <v>1</v>
      </c>
      <c r="F35" s="14">
        <v>159</v>
      </c>
      <c r="G35" s="14">
        <v>127</v>
      </c>
      <c r="H35" s="15">
        <v>32</v>
      </c>
      <c r="I35" s="16">
        <v>0.55467476199999999</v>
      </c>
      <c r="J35" s="16">
        <v>0.55483156600000005</v>
      </c>
      <c r="K35" s="16">
        <v>0.74075994700000003</v>
      </c>
      <c r="L35" s="16">
        <v>0.74369366100000001</v>
      </c>
      <c r="M35" s="17">
        <v>0.74666250999999995</v>
      </c>
      <c r="N35" s="18">
        <v>0.60212942558277804</v>
      </c>
      <c r="O35" s="18">
        <v>0.60212942560785199</v>
      </c>
      <c r="P35" s="18">
        <v>0.70017057011702799</v>
      </c>
      <c r="Q35" s="18">
        <v>0.70294353372182194</v>
      </c>
      <c r="R35" s="17">
        <v>0.70574970669078696</v>
      </c>
      <c r="S35" s="16">
        <v>0.58654867334633498</v>
      </c>
      <c r="T35" s="16">
        <v>0.61819977478403199</v>
      </c>
      <c r="U35" s="16">
        <v>0.74107168445694405</v>
      </c>
      <c r="V35" s="16">
        <v>0.752929584338216</v>
      </c>
      <c r="W35" s="17">
        <v>0.76537554459936596</v>
      </c>
      <c r="X35" s="18"/>
      <c r="Y35" s="17">
        <f t="shared" si="3"/>
        <v>5.7970698282044458E-2</v>
      </c>
      <c r="Z35" s="19"/>
      <c r="AA35" s="19"/>
      <c r="AB35" s="16">
        <f t="shared" si="4"/>
        <v>1.5580752261517006E-2</v>
      </c>
      <c r="AC35" s="16">
        <f t="shared" si="5"/>
        <v>5.9625837908579005E-2</v>
      </c>
    </row>
    <row r="36" spans="1:29" s="1" customFormat="1" x14ac:dyDescent="0.3">
      <c r="A36" s="12">
        <v>35</v>
      </c>
      <c r="B36" s="12" t="s">
        <v>30</v>
      </c>
      <c r="C36" s="12" t="s">
        <v>38</v>
      </c>
      <c r="D36" s="13" t="s">
        <v>55</v>
      </c>
      <c r="E36" s="13">
        <v>2</v>
      </c>
      <c r="F36" s="14">
        <v>159</v>
      </c>
      <c r="G36" s="14">
        <v>127</v>
      </c>
      <c r="H36" s="15">
        <v>32</v>
      </c>
      <c r="I36" s="16">
        <v>0.67679222999999999</v>
      </c>
      <c r="J36" s="16">
        <v>0.67701412999999999</v>
      </c>
      <c r="K36" s="16">
        <v>0.63107319500000003</v>
      </c>
      <c r="L36" s="16">
        <v>0.63357250499999995</v>
      </c>
      <c r="M36" s="17">
        <v>0.63866152300000001</v>
      </c>
      <c r="N36" s="18">
        <v>0.771716923676387</v>
      </c>
      <c r="O36" s="18">
        <v>0.77171692369092604</v>
      </c>
      <c r="P36" s="18">
        <v>0.53035882541363399</v>
      </c>
      <c r="Q36" s="18">
        <v>0.53245926462533499</v>
      </c>
      <c r="R36" s="17">
        <v>0.536736114572822</v>
      </c>
      <c r="S36" s="16">
        <v>0.73985236048654701</v>
      </c>
      <c r="T36" s="16">
        <v>0.76274008023400397</v>
      </c>
      <c r="U36" s="16">
        <v>0.58783842304149203</v>
      </c>
      <c r="V36" s="16">
        <v>0.59724443505489</v>
      </c>
      <c r="W36" s="17">
        <v>0.61749573141970304</v>
      </c>
      <c r="X36" s="18"/>
      <c r="Y36" s="17">
        <f t="shared" si="3"/>
        <v>0.18989854727457364</v>
      </c>
      <c r="Z36" s="19">
        <f>(M35-M36)/M35</f>
        <v>0.1446449842513185</v>
      </c>
      <c r="AA36" s="19">
        <f>(R35-R36)/R35</f>
        <v>0.23948092434987803</v>
      </c>
      <c r="AB36" s="16">
        <f t="shared" si="4"/>
        <v>3.1864563204379026E-2</v>
      </c>
      <c r="AC36" s="16">
        <f t="shared" si="5"/>
        <v>8.0759616846881044E-2</v>
      </c>
    </row>
    <row r="37" spans="1:29" s="1" customFormat="1" x14ac:dyDescent="0.3">
      <c r="A37" s="12">
        <v>36</v>
      </c>
      <c r="B37" s="12" t="s">
        <v>30</v>
      </c>
      <c r="C37" s="12" t="s">
        <v>38</v>
      </c>
      <c r="D37" s="13" t="s">
        <v>55</v>
      </c>
      <c r="E37" s="13">
        <v>3</v>
      </c>
      <c r="F37" s="14">
        <v>159</v>
      </c>
      <c r="G37" s="14">
        <v>127</v>
      </c>
      <c r="H37" s="15">
        <v>32</v>
      </c>
      <c r="I37" s="16">
        <v>0.70310830899999999</v>
      </c>
      <c r="J37" s="16">
        <v>0.7037272</v>
      </c>
      <c r="K37" s="16">
        <v>0.60483631500000001</v>
      </c>
      <c r="L37" s="16">
        <v>0.60723171600000003</v>
      </c>
      <c r="M37" s="17">
        <v>0.61459236900000003</v>
      </c>
      <c r="N37" s="18">
        <v>0.81322533879494996</v>
      </c>
      <c r="O37" s="18">
        <v>0.81322533880032399</v>
      </c>
      <c r="P37" s="18">
        <v>0.47972452393271697</v>
      </c>
      <c r="Q37" s="18">
        <v>0.48162443047259101</v>
      </c>
      <c r="R37" s="17">
        <v>0.48746251551142999</v>
      </c>
      <c r="S37" s="16">
        <v>0.748219839790914</v>
      </c>
      <c r="T37" s="16">
        <v>0.75375424860171303</v>
      </c>
      <c r="U37" s="16">
        <v>0.57830743726394895</v>
      </c>
      <c r="V37" s="16">
        <v>0.587560943821409</v>
      </c>
      <c r="W37" s="17">
        <v>0.61823665556141705</v>
      </c>
      <c r="X37" s="18" t="s">
        <v>35</v>
      </c>
      <c r="Y37" s="17">
        <f t="shared" si="3"/>
        <v>0.26079923982501396</v>
      </c>
      <c r="Z37" s="19">
        <f>(M36-M37)/M36</f>
        <v>3.7686870326772419E-2</v>
      </c>
      <c r="AA37" s="19">
        <f>(R36-R37)/R36</f>
        <v>9.1802279972548376E-2</v>
      </c>
      <c r="AB37" s="16">
        <f t="shared" si="4"/>
        <v>6.5005499009409995E-2</v>
      </c>
      <c r="AC37" s="16">
        <f t="shared" si="5"/>
        <v>0.13077414004998705</v>
      </c>
    </row>
    <row r="38" spans="1:29" s="1" customFormat="1" x14ac:dyDescent="0.3">
      <c r="A38" s="12">
        <v>37</v>
      </c>
      <c r="B38" s="12" t="s">
        <v>30</v>
      </c>
      <c r="C38" s="12" t="s">
        <v>38</v>
      </c>
      <c r="D38" s="13" t="s">
        <v>55</v>
      </c>
      <c r="E38" s="13">
        <v>4</v>
      </c>
      <c r="F38" s="14">
        <v>159</v>
      </c>
      <c r="G38" s="14">
        <v>127</v>
      </c>
      <c r="H38" s="15">
        <v>32</v>
      </c>
      <c r="I38" s="16">
        <v>0.70429412400000002</v>
      </c>
      <c r="J38" s="16">
        <v>0.70581156199999995</v>
      </c>
      <c r="K38" s="16">
        <v>0.60362721799999997</v>
      </c>
      <c r="L38" s="16">
        <v>0.60601783099999995</v>
      </c>
      <c r="M38" s="17">
        <v>0.61587242499999995</v>
      </c>
      <c r="N38" s="18">
        <v>0.84901847131434305</v>
      </c>
      <c r="O38" s="18">
        <v>0.84901847134720798</v>
      </c>
      <c r="P38" s="18">
        <v>0.43131528702218902</v>
      </c>
      <c r="Q38" s="18">
        <v>0.43302347306163302</v>
      </c>
      <c r="R38" s="17">
        <v>0.440064966850716</v>
      </c>
      <c r="S38" s="16">
        <v>0.73997056964462005</v>
      </c>
      <c r="T38" s="16">
        <v>0.74424938050711098</v>
      </c>
      <c r="U38" s="16">
        <v>0.58770485315654197</v>
      </c>
      <c r="V38" s="16">
        <v>0.59710872791607295</v>
      </c>
      <c r="W38" s="17">
        <v>0.63981200426259699</v>
      </c>
      <c r="X38" s="18"/>
      <c r="Y38" s="17">
        <f t="shared" si="3"/>
        <v>0.39950341743273421</v>
      </c>
      <c r="Z38" s="19">
        <f>(M37-M38)/M37</f>
        <v>-2.0827723619196424E-3</v>
      </c>
      <c r="AA38" s="19">
        <f>(R37-R38)/R37</f>
        <v>9.7233217226941046E-2</v>
      </c>
      <c r="AB38" s="16">
        <f t="shared" si="4"/>
        <v>0.10904790170258793</v>
      </c>
      <c r="AC38" s="16">
        <f t="shared" si="5"/>
        <v>0.19974703741188099</v>
      </c>
    </row>
    <row r="39" spans="1:29" s="1" customFormat="1" x14ac:dyDescent="0.3">
      <c r="A39" s="2">
        <v>38</v>
      </c>
      <c r="B39" s="2" t="s">
        <v>30</v>
      </c>
      <c r="C39" s="2" t="s">
        <v>40</v>
      </c>
      <c r="D39" s="3" t="s">
        <v>55</v>
      </c>
      <c r="E39" s="3">
        <v>1</v>
      </c>
      <c r="F39" s="5">
        <v>159</v>
      </c>
      <c r="G39" s="5">
        <v>127</v>
      </c>
      <c r="H39" s="6">
        <v>32</v>
      </c>
      <c r="I39" s="7">
        <v>0.477650516179499</v>
      </c>
      <c r="J39" s="7">
        <v>0.47819191897754199</v>
      </c>
      <c r="K39" s="7">
        <v>0.80226791232705197</v>
      </c>
      <c r="L39" s="7">
        <v>0.80544522342398095</v>
      </c>
      <c r="M39" s="8">
        <v>0.80866058640198302</v>
      </c>
      <c r="N39" s="9">
        <v>0.54911001513893498</v>
      </c>
      <c r="O39" s="9">
        <v>0.54911001515432101</v>
      </c>
      <c r="P39" s="9">
        <v>0.74536369657530199</v>
      </c>
      <c r="Q39" s="9">
        <v>0.74831564355958002</v>
      </c>
      <c r="R39" s="8">
        <v>0.75130294343570603</v>
      </c>
      <c r="S39" s="7">
        <v>0.41240781962377798</v>
      </c>
      <c r="T39" s="7">
        <v>0.46604603320106902</v>
      </c>
      <c r="U39" s="7">
        <v>0.88345824571885301</v>
      </c>
      <c r="V39" s="7">
        <v>0.89759447524527902</v>
      </c>
      <c r="W39" s="8">
        <v>0.91243175273032995</v>
      </c>
      <c r="X39" s="9"/>
      <c r="Y39" s="8">
        <f t="shared" si="3"/>
        <v>7.6344227674632378E-2</v>
      </c>
      <c r="Z39" s="11"/>
      <c r="AA39" s="11"/>
      <c r="AB39" s="7">
        <f t="shared" si="4"/>
        <v>0.13670219553054302</v>
      </c>
      <c r="AC39" s="7">
        <f t="shared" si="5"/>
        <v>0.16112880929462392</v>
      </c>
    </row>
    <row r="40" spans="1:29" s="1" customFormat="1" x14ac:dyDescent="0.3">
      <c r="A40" s="2">
        <v>39</v>
      </c>
      <c r="B40" s="2" t="s">
        <v>30</v>
      </c>
      <c r="C40" s="2" t="s">
        <v>40</v>
      </c>
      <c r="D40" s="3" t="s">
        <v>55</v>
      </c>
      <c r="E40" s="3">
        <v>2</v>
      </c>
      <c r="F40" s="5">
        <v>159</v>
      </c>
      <c r="G40" s="5">
        <v>127</v>
      </c>
      <c r="H40" s="6">
        <v>32</v>
      </c>
      <c r="I40" s="7">
        <v>0.66192252663752704</v>
      </c>
      <c r="J40" s="7">
        <v>0.66210590672539504</v>
      </c>
      <c r="K40" s="7">
        <v>0.64542674035505698</v>
      </c>
      <c r="L40" s="7">
        <v>0.64798289586479996</v>
      </c>
      <c r="M40" s="8">
        <v>0.653187661371325</v>
      </c>
      <c r="N40" s="9">
        <v>0.74220606463173999</v>
      </c>
      <c r="O40" s="9">
        <v>0.74220606463375305</v>
      </c>
      <c r="P40" s="9">
        <v>0.563597801129745</v>
      </c>
      <c r="Q40" s="9">
        <v>0.56582988036439896</v>
      </c>
      <c r="R40" s="8">
        <v>0.57037477169204998</v>
      </c>
      <c r="S40" s="7">
        <v>0.56585319182117499</v>
      </c>
      <c r="T40" s="7">
        <v>0.57749211138072998</v>
      </c>
      <c r="U40" s="7">
        <v>0.75939254790956701</v>
      </c>
      <c r="V40" s="7">
        <v>0.77154360022010604</v>
      </c>
      <c r="W40" s="8">
        <v>0.79770501285008899</v>
      </c>
      <c r="X40" s="9"/>
      <c r="Y40" s="8">
        <f t="shared" si="3"/>
        <v>0.14519030958120002</v>
      </c>
      <c r="Z40" s="11">
        <f>(M39-M40)/M39</f>
        <v>0.19225980299400031</v>
      </c>
      <c r="AA40" s="11">
        <f>(R39-R40)/R39</f>
        <v>0.24081919726851073</v>
      </c>
      <c r="AB40" s="7">
        <f t="shared" si="4"/>
        <v>0.17635287281257805</v>
      </c>
      <c r="AC40" s="7">
        <f t="shared" si="5"/>
        <v>0.22733024115803901</v>
      </c>
    </row>
    <row r="41" spans="1:29" s="1" customFormat="1" x14ac:dyDescent="0.3">
      <c r="A41" s="2">
        <v>40</v>
      </c>
      <c r="B41" s="2" t="s">
        <v>30</v>
      </c>
      <c r="C41" s="2" t="s">
        <v>40</v>
      </c>
      <c r="D41" s="3" t="s">
        <v>55</v>
      </c>
      <c r="E41" s="3">
        <v>3</v>
      </c>
      <c r="F41" s="5">
        <v>159</v>
      </c>
      <c r="G41" s="5">
        <v>127</v>
      </c>
      <c r="H41" s="6">
        <v>32</v>
      </c>
      <c r="I41" s="7">
        <v>0.69567214112942699</v>
      </c>
      <c r="J41" s="7">
        <v>0.69591011335101605</v>
      </c>
      <c r="K41" s="7">
        <v>0.61236405851215603</v>
      </c>
      <c r="L41" s="7">
        <v>0.61478927219523605</v>
      </c>
      <c r="M41" s="8">
        <v>0.62224153546294503</v>
      </c>
      <c r="N41" s="9">
        <v>0.76873959714640105</v>
      </c>
      <c r="O41" s="9">
        <v>0.76873959716723095</v>
      </c>
      <c r="P41" s="9">
        <v>0.53380615959980404</v>
      </c>
      <c r="Q41" s="9">
        <v>0.53592025167359303</v>
      </c>
      <c r="R41" s="8">
        <v>0.54241649190841001</v>
      </c>
      <c r="S41" s="7">
        <v>0.57166213319317105</v>
      </c>
      <c r="T41" s="7">
        <v>0.58557035866788298</v>
      </c>
      <c r="U41" s="7">
        <v>0.75429505313477296</v>
      </c>
      <c r="V41" s="7">
        <v>0.76636454034985202</v>
      </c>
      <c r="W41" s="8">
        <v>0.80637533067679001</v>
      </c>
      <c r="X41" s="9" t="s">
        <v>35</v>
      </c>
      <c r="Y41" s="8">
        <f t="shared" si="3"/>
        <v>0.14716559091646111</v>
      </c>
      <c r="Z41" s="11">
        <f>(M40-M41)/M40</f>
        <v>4.737708278722013E-2</v>
      </c>
      <c r="AA41" s="11">
        <f>(R40-R41)/R40</f>
        <v>4.9017385009333593E-2</v>
      </c>
      <c r="AB41" s="7">
        <f t="shared" si="4"/>
        <v>0.1970774639740599</v>
      </c>
      <c r="AC41" s="7">
        <f t="shared" si="5"/>
        <v>0.26395883876838</v>
      </c>
    </row>
    <row r="42" spans="1:29" s="1" customFormat="1" x14ac:dyDescent="0.3">
      <c r="A42" s="2">
        <v>41</v>
      </c>
      <c r="B42" s="2" t="s">
        <v>30</v>
      </c>
      <c r="C42" s="2" t="s">
        <v>40</v>
      </c>
      <c r="D42" s="3" t="s">
        <v>55</v>
      </c>
      <c r="E42" s="3">
        <v>4</v>
      </c>
      <c r="F42" s="5">
        <v>159</v>
      </c>
      <c r="G42" s="5">
        <v>127</v>
      </c>
      <c r="H42" s="6">
        <v>32</v>
      </c>
      <c r="I42" s="7">
        <v>0.69114794489773201</v>
      </c>
      <c r="J42" s="7">
        <v>0.69158224803893797</v>
      </c>
      <c r="K42" s="7">
        <v>0.61689902694753695</v>
      </c>
      <c r="L42" s="7">
        <v>0.61934220097193604</v>
      </c>
      <c r="M42" s="8">
        <v>0.629413466232976</v>
      </c>
      <c r="N42" s="9">
        <v>0.78333908841759703</v>
      </c>
      <c r="O42" s="9">
        <v>0.78333908843698696</v>
      </c>
      <c r="P42" s="9">
        <v>0.51668187261541199</v>
      </c>
      <c r="Q42" s="9">
        <v>0.51872814546543999</v>
      </c>
      <c r="R42" s="8">
        <v>0.52716330254524402</v>
      </c>
      <c r="S42" s="7">
        <v>0.57320621684009698</v>
      </c>
      <c r="T42" s="7">
        <v>0.58026242523478799</v>
      </c>
      <c r="U42" s="7">
        <v>0.75293427432732896</v>
      </c>
      <c r="V42" s="7">
        <v>0.76498198769893599</v>
      </c>
      <c r="W42" s="8">
        <v>0.81969101420208301</v>
      </c>
      <c r="X42" s="9"/>
      <c r="Y42" s="8">
        <f t="shared" si="3"/>
        <v>0.19396297730522757</v>
      </c>
      <c r="Z42" s="11">
        <f>(M41-M42)/M41</f>
        <v>-1.1525959553142159E-2</v>
      </c>
      <c r="AA42" s="11">
        <f>(R41-R42)/R41</f>
        <v>2.8120806779860192E-2</v>
      </c>
      <c r="AB42" s="7">
        <f t="shared" si="4"/>
        <v>0.21013287159688998</v>
      </c>
      <c r="AC42" s="7">
        <f t="shared" si="5"/>
        <v>0.292527711656839</v>
      </c>
    </row>
    <row r="43" spans="1:29" s="1" customFormat="1" x14ac:dyDescent="0.3">
      <c r="A43" s="12">
        <v>42</v>
      </c>
      <c r="B43" s="12" t="s">
        <v>30</v>
      </c>
      <c r="C43" s="12" t="s">
        <v>39</v>
      </c>
      <c r="D43" s="13" t="s">
        <v>55</v>
      </c>
      <c r="E43" s="13">
        <v>1</v>
      </c>
      <c r="F43" s="14">
        <v>159</v>
      </c>
      <c r="G43" s="14">
        <v>127</v>
      </c>
      <c r="H43" s="15">
        <v>32</v>
      </c>
      <c r="I43" s="16">
        <v>0.469513202413397</v>
      </c>
      <c r="J43" s="16">
        <v>0.47003276152393902</v>
      </c>
      <c r="K43" s="16">
        <v>0.808492745598276</v>
      </c>
      <c r="L43" s="16">
        <v>0.81169470959671797</v>
      </c>
      <c r="M43" s="17">
        <v>0.81493502072251101</v>
      </c>
      <c r="N43" s="18">
        <v>0.53199439109740998</v>
      </c>
      <c r="O43" s="18">
        <v>0.531994391201697</v>
      </c>
      <c r="P43" s="18">
        <v>0.75937880411471004</v>
      </c>
      <c r="Q43" s="18">
        <v>0.76238625669260096</v>
      </c>
      <c r="R43" s="17">
        <v>0.76542972690437505</v>
      </c>
      <c r="S43" s="16">
        <v>0.39952806220000697</v>
      </c>
      <c r="T43" s="16">
        <v>0.448152390803569</v>
      </c>
      <c r="U43" s="16">
        <v>0.89308826487900705</v>
      </c>
      <c r="V43" s="16">
        <v>0.90737858449610898</v>
      </c>
      <c r="W43" s="17">
        <v>0.92237759375191297</v>
      </c>
      <c r="X43" s="18"/>
      <c r="Y43" s="17">
        <f t="shared" si="3"/>
        <v>6.4676471370337357E-2</v>
      </c>
      <c r="Z43" s="19"/>
      <c r="AA43" s="19"/>
      <c r="AB43" s="16">
        <f t="shared" si="4"/>
        <v>0.13246632900169003</v>
      </c>
      <c r="AC43" s="16">
        <f t="shared" si="5"/>
        <v>0.15694786684753792</v>
      </c>
    </row>
    <row r="44" spans="1:29" s="1" customFormat="1" x14ac:dyDescent="0.3">
      <c r="A44" s="12">
        <v>43</v>
      </c>
      <c r="B44" s="12" t="s">
        <v>30</v>
      </c>
      <c r="C44" s="12" t="s">
        <v>39</v>
      </c>
      <c r="D44" s="13" t="s">
        <v>55</v>
      </c>
      <c r="E44" s="13">
        <v>2</v>
      </c>
      <c r="F44" s="14">
        <v>159</v>
      </c>
      <c r="G44" s="14">
        <v>127</v>
      </c>
      <c r="H44" s="15">
        <v>32</v>
      </c>
      <c r="I44" s="16">
        <v>0.66297310473485305</v>
      </c>
      <c r="J44" s="16">
        <v>0.66347799547369501</v>
      </c>
      <c r="K44" s="16">
        <v>0.644423126023834</v>
      </c>
      <c r="L44" s="16">
        <v>0.64697530680780002</v>
      </c>
      <c r="M44" s="17">
        <v>0.65217197909951596</v>
      </c>
      <c r="N44" s="18">
        <v>0.76654393535625298</v>
      </c>
      <c r="O44" s="18">
        <v>0.76654393536213095</v>
      </c>
      <c r="P44" s="18">
        <v>0.53633423817991799</v>
      </c>
      <c r="Q44" s="18">
        <v>0.53845834248528601</v>
      </c>
      <c r="R44" s="17">
        <v>0.54278337857119696</v>
      </c>
      <c r="S44" s="16">
        <v>0.52055589410416703</v>
      </c>
      <c r="T44" s="16">
        <v>0.56505222309866698</v>
      </c>
      <c r="U44" s="16">
        <v>0.79802595529270104</v>
      </c>
      <c r="V44" s="16">
        <v>0.81079518137297102</v>
      </c>
      <c r="W44" s="17">
        <v>0.83828753215165597</v>
      </c>
      <c r="X44" s="18"/>
      <c r="Y44" s="17">
        <f t="shared" si="3"/>
        <v>0.20153270134444709</v>
      </c>
      <c r="Z44" s="19">
        <f>(M43-M44)/M43</f>
        <v>0.19972517744873869</v>
      </c>
      <c r="AA44" s="19">
        <f>(R43-R44)/R43</f>
        <v>0.29087758223557109</v>
      </c>
      <c r="AB44" s="16">
        <f t="shared" si="4"/>
        <v>0.24598804125796392</v>
      </c>
      <c r="AC44" s="16">
        <f t="shared" si="5"/>
        <v>0.29550415358045901</v>
      </c>
    </row>
    <row r="45" spans="1:29" s="1" customFormat="1" x14ac:dyDescent="0.3">
      <c r="A45" s="12">
        <v>44</v>
      </c>
      <c r="B45" s="12" t="s">
        <v>30</v>
      </c>
      <c r="C45" s="12" t="s">
        <v>39</v>
      </c>
      <c r="D45" s="13" t="s">
        <v>55</v>
      </c>
      <c r="E45" s="13">
        <v>3</v>
      </c>
      <c r="F45" s="14">
        <v>159</v>
      </c>
      <c r="G45" s="14">
        <v>127</v>
      </c>
      <c r="H45" s="15">
        <v>32</v>
      </c>
      <c r="I45" s="16">
        <v>0.71835036624692605</v>
      </c>
      <c r="J45" s="16">
        <v>0.71875402728006998</v>
      </c>
      <c r="K45" s="16">
        <v>0.58910598220330102</v>
      </c>
      <c r="L45" s="16">
        <v>0.59143908433260495</v>
      </c>
      <c r="M45" s="17">
        <v>0.59860830468598103</v>
      </c>
      <c r="N45" s="18">
        <v>0.83074879674391799</v>
      </c>
      <c r="O45" s="18">
        <v>0.83074879674607005</v>
      </c>
      <c r="P45" s="18">
        <v>0.45666615342397898</v>
      </c>
      <c r="Q45" s="18">
        <v>0.45847473932723198</v>
      </c>
      <c r="R45" s="17">
        <v>0.46403221180371201</v>
      </c>
      <c r="S45" s="16">
        <v>0.57740133495798696</v>
      </c>
      <c r="T45" s="16">
        <v>0.59498354145295196</v>
      </c>
      <c r="U45" s="16">
        <v>0.74922469769792799</v>
      </c>
      <c r="V45" s="16">
        <v>0.76121305407452999</v>
      </c>
      <c r="W45" s="17">
        <v>0.80095489271283604</v>
      </c>
      <c r="X45" s="18" t="s">
        <v>35</v>
      </c>
      <c r="Y45" s="17">
        <f t="shared" si="3"/>
        <v>0.290014549548546</v>
      </c>
      <c r="Z45" s="19">
        <f>(M44-M45)/M44</f>
        <v>8.2131210984398281E-2</v>
      </c>
      <c r="AA45" s="19">
        <f>(R44-R45)/R44</f>
        <v>0.14508765352171732</v>
      </c>
      <c r="AB45" s="16">
        <f t="shared" si="4"/>
        <v>0.25334746178808309</v>
      </c>
      <c r="AC45" s="16">
        <f t="shared" si="5"/>
        <v>0.33692268090912403</v>
      </c>
    </row>
    <row r="46" spans="1:29" s="1" customFormat="1" x14ac:dyDescent="0.3">
      <c r="A46" s="12">
        <v>45</v>
      </c>
      <c r="B46" s="12" t="s">
        <v>30</v>
      </c>
      <c r="C46" s="12" t="s">
        <v>39</v>
      </c>
      <c r="D46" s="13" t="s">
        <v>55</v>
      </c>
      <c r="E46" s="13">
        <v>4</v>
      </c>
      <c r="F46" s="14">
        <v>159</v>
      </c>
      <c r="G46" s="14">
        <v>127</v>
      </c>
      <c r="H46" s="15">
        <v>32</v>
      </c>
      <c r="I46" s="16">
        <v>0.72587724393020103</v>
      </c>
      <c r="J46" s="16">
        <v>0.72678320187065604</v>
      </c>
      <c r="K46" s="16">
        <v>0.58118096575905598</v>
      </c>
      <c r="L46" s="16">
        <v>0.58348268156179195</v>
      </c>
      <c r="M46" s="17">
        <v>0.592970826971567</v>
      </c>
      <c r="N46" s="18">
        <v>0.85255802839028905</v>
      </c>
      <c r="O46" s="18">
        <v>0.85255802841131401</v>
      </c>
      <c r="P46" s="18">
        <v>0.42622950208383797</v>
      </c>
      <c r="Q46" s="18">
        <v>0.42791754632193002</v>
      </c>
      <c r="R46" s="17">
        <v>0.43487601146785199</v>
      </c>
      <c r="S46" s="16">
        <v>0.59301189467918003</v>
      </c>
      <c r="T46" s="16">
        <v>0.60594101127966704</v>
      </c>
      <c r="U46" s="16">
        <v>0.73525651785022605</v>
      </c>
      <c r="V46" s="16">
        <v>0.747021369157572</v>
      </c>
      <c r="W46" s="17">
        <v>0.80044591057271397</v>
      </c>
      <c r="X46" s="18"/>
      <c r="Y46" s="17">
        <f t="shared" si="3"/>
        <v>0.36353997768258622</v>
      </c>
      <c r="Z46" s="19">
        <f>(M45-M46)/M45</f>
        <v>9.4176403338930414E-3</v>
      </c>
      <c r="AA46" s="19">
        <f>(R45-R46)/R45</f>
        <v>6.283227671313743E-2</v>
      </c>
      <c r="AB46" s="16">
        <f t="shared" si="4"/>
        <v>0.25954613373213398</v>
      </c>
      <c r="AC46" s="16">
        <f t="shared" si="5"/>
        <v>0.36556989910486198</v>
      </c>
    </row>
    <row r="47" spans="1:29" s="1" customFormat="1" x14ac:dyDescent="0.3">
      <c r="A47" s="12">
        <v>46</v>
      </c>
      <c r="B47" s="12" t="s">
        <v>30</v>
      </c>
      <c r="C47" s="12" t="s">
        <v>39</v>
      </c>
      <c r="D47" s="13" t="s">
        <v>55</v>
      </c>
      <c r="E47" s="13">
        <v>5</v>
      </c>
      <c r="F47" s="14">
        <v>159</v>
      </c>
      <c r="G47" s="14">
        <v>127</v>
      </c>
      <c r="H47" s="15">
        <v>32</v>
      </c>
      <c r="I47" s="16">
        <v>0.71854533311340296</v>
      </c>
      <c r="J47" s="16">
        <v>0.71985815052914803</v>
      </c>
      <c r="K47" s="16">
        <v>0.58890204792244005</v>
      </c>
      <c r="L47" s="16">
        <v>0.59123434238806505</v>
      </c>
      <c r="M47" s="17">
        <v>0.60332627577565501</v>
      </c>
      <c r="N47" s="18">
        <v>0.86837493534460197</v>
      </c>
      <c r="O47" s="18">
        <v>0.86837493534676202</v>
      </c>
      <c r="P47" s="18">
        <v>0.40271911206559202</v>
      </c>
      <c r="Q47" s="18">
        <v>0.40431404548378203</v>
      </c>
      <c r="R47" s="17">
        <v>0.41258308223477702</v>
      </c>
      <c r="S47" s="16">
        <v>0.63944791660486699</v>
      </c>
      <c r="T47" s="16">
        <v>0.64911096885476105</v>
      </c>
      <c r="U47" s="16">
        <v>0.69204132579160904</v>
      </c>
      <c r="V47" s="16">
        <v>0.70311469011931704</v>
      </c>
      <c r="W47" s="17">
        <v>0.76775091842514698</v>
      </c>
      <c r="X47" s="18"/>
      <c r="Y47" s="17">
        <f t="shared" si="3"/>
        <v>0.4623146264449523</v>
      </c>
      <c r="Z47" s="19">
        <f>(M46-M47)/M46</f>
        <v>-1.7463673309150083E-2</v>
      </c>
      <c r="AA47" s="19">
        <f>(R46-R47)/R46</f>
        <v>5.1262724650708767E-2</v>
      </c>
      <c r="AB47" s="16">
        <f t="shared" si="4"/>
        <v>0.22892701874189503</v>
      </c>
      <c r="AC47" s="16">
        <f t="shared" si="5"/>
        <v>0.35516783619036996</v>
      </c>
    </row>
    <row r="48" spans="1:29" s="1" customFormat="1" x14ac:dyDescent="0.3">
      <c r="A48" s="2">
        <v>47</v>
      </c>
      <c r="B48" s="2" t="s">
        <v>30</v>
      </c>
      <c r="C48" s="2" t="s">
        <v>41</v>
      </c>
      <c r="D48" s="3" t="s">
        <v>55</v>
      </c>
      <c r="E48" s="3">
        <v>1</v>
      </c>
      <c r="F48" s="5">
        <v>159</v>
      </c>
      <c r="G48" s="5">
        <v>127</v>
      </c>
      <c r="H48" s="6">
        <v>32</v>
      </c>
      <c r="I48" s="7">
        <v>0.57877000798980405</v>
      </c>
      <c r="J48" s="7">
        <v>0.57893576419163195</v>
      </c>
      <c r="K48" s="7">
        <v>0.72044109957216895</v>
      </c>
      <c r="L48" s="7">
        <v>0.72329434281570704</v>
      </c>
      <c r="M48" s="8">
        <v>0.72618175686256403</v>
      </c>
      <c r="N48" s="9">
        <v>0.63264795344805103</v>
      </c>
      <c r="O48" s="9">
        <v>0.63264795345168601</v>
      </c>
      <c r="P48" s="9">
        <v>0.67278170590034103</v>
      </c>
      <c r="Q48" s="9">
        <v>0.67544619833126496</v>
      </c>
      <c r="R48" s="8">
        <v>0.67814260106181201</v>
      </c>
      <c r="S48" s="7">
        <v>0.61431599124303704</v>
      </c>
      <c r="T48" s="7">
        <v>0.63822634376498</v>
      </c>
      <c r="U48" s="7">
        <v>0.71575409436327297</v>
      </c>
      <c r="V48" s="7">
        <v>0.72720688708033698</v>
      </c>
      <c r="W48" s="8">
        <v>0.73922764998632795</v>
      </c>
      <c r="X48" s="9"/>
      <c r="Y48" s="8">
        <f t="shared" si="3"/>
        <v>7.0839312742679766E-2</v>
      </c>
      <c r="Z48" s="11"/>
      <c r="AA48" s="11"/>
      <c r="AB48" s="7">
        <f t="shared" si="4"/>
        <v>1.8331962208648966E-2</v>
      </c>
      <c r="AC48" s="7">
        <f t="shared" si="5"/>
        <v>6.1085048924515939E-2</v>
      </c>
    </row>
    <row r="49" spans="1:29" s="1" customFormat="1" x14ac:dyDescent="0.3">
      <c r="A49" s="2">
        <v>48</v>
      </c>
      <c r="B49" s="2" t="s">
        <v>30</v>
      </c>
      <c r="C49" s="2" t="s">
        <v>41</v>
      </c>
      <c r="D49" s="3" t="s">
        <v>55</v>
      </c>
      <c r="E49" s="3">
        <v>2</v>
      </c>
      <c r="F49" s="5">
        <v>159</v>
      </c>
      <c r="G49" s="5">
        <v>127</v>
      </c>
      <c r="H49" s="6">
        <v>32</v>
      </c>
      <c r="I49" s="7">
        <v>0.68789496969898201</v>
      </c>
      <c r="J49" s="7">
        <v>0.68822969111753496</v>
      </c>
      <c r="K49" s="7">
        <v>0.62013925284034799</v>
      </c>
      <c r="L49" s="7">
        <v>0.62259525949275996</v>
      </c>
      <c r="M49" s="8">
        <v>0.62759610496539997</v>
      </c>
      <c r="N49" s="9">
        <v>0.800712457173958</v>
      </c>
      <c r="O49" s="9">
        <v>0.80071245718625494</v>
      </c>
      <c r="P49" s="9">
        <v>0.49553349804936597</v>
      </c>
      <c r="Q49" s="9">
        <v>0.49749601463274201</v>
      </c>
      <c r="R49" s="8">
        <v>0.50149203075156101</v>
      </c>
      <c r="S49" s="7">
        <v>0.72013562783813501</v>
      </c>
      <c r="T49" s="7">
        <v>0.73076152055711496</v>
      </c>
      <c r="U49" s="7">
        <v>0.60970791380481104</v>
      </c>
      <c r="V49" s="7">
        <v>0.61946385988985697</v>
      </c>
      <c r="W49" s="8">
        <v>0.64046856998442303</v>
      </c>
      <c r="X49" s="9"/>
      <c r="Y49" s="8">
        <f t="shared" si="3"/>
        <v>0.25145778293795235</v>
      </c>
      <c r="Z49" s="11">
        <f>(M48-M49)/M48</f>
        <v>0.13575892118675492</v>
      </c>
      <c r="AA49" s="11">
        <f>(R48-R49)/R48</f>
        <v>0.26049177567322523</v>
      </c>
      <c r="AB49" s="7">
        <f t="shared" si="4"/>
        <v>8.0576829348119938E-2</v>
      </c>
      <c r="AC49" s="7">
        <f t="shared" si="5"/>
        <v>0.13897653923286202</v>
      </c>
    </row>
    <row r="50" spans="1:29" s="1" customFormat="1" x14ac:dyDescent="0.3">
      <c r="A50" s="2">
        <v>49</v>
      </c>
      <c r="B50" s="2" t="s">
        <v>30</v>
      </c>
      <c r="C50" s="2" t="s">
        <v>41</v>
      </c>
      <c r="D50" s="3" t="s">
        <v>55</v>
      </c>
      <c r="E50" s="3">
        <v>3</v>
      </c>
      <c r="F50" s="5">
        <v>159</v>
      </c>
      <c r="G50" s="5">
        <v>127</v>
      </c>
      <c r="H50" s="6">
        <v>32</v>
      </c>
      <c r="I50" s="7">
        <v>0.74168214253896603</v>
      </c>
      <c r="J50" s="7">
        <v>0.74188750428007999</v>
      </c>
      <c r="K50" s="7">
        <v>0.56417787723851198</v>
      </c>
      <c r="L50" s="7">
        <v>0.56641225381328097</v>
      </c>
      <c r="M50" s="8">
        <v>0.573278107568993</v>
      </c>
      <c r="N50" s="9">
        <v>0.864112769417272</v>
      </c>
      <c r="O50" s="9">
        <v>0.864112769423239</v>
      </c>
      <c r="P50" s="9">
        <v>0.409187412821789</v>
      </c>
      <c r="Q50" s="9">
        <v>0.41080796337292802</v>
      </c>
      <c r="R50" s="8">
        <v>0.41578763565086901</v>
      </c>
      <c r="S50" s="7">
        <v>0.76887026956892801</v>
      </c>
      <c r="T50" s="7">
        <v>0.77343075044102605</v>
      </c>
      <c r="U50" s="7">
        <v>0.55408441044378198</v>
      </c>
      <c r="V50" s="7">
        <v>0.56295032396148803</v>
      </c>
      <c r="W50" s="8">
        <v>0.59234115063807502</v>
      </c>
      <c r="X50" s="9" t="s">
        <v>35</v>
      </c>
      <c r="Y50" s="8">
        <f t="shared" si="3"/>
        <v>0.37877622712755821</v>
      </c>
      <c r="Z50" s="11">
        <f>(M49-M50)/M49</f>
        <v>8.6549290167123608E-2</v>
      </c>
      <c r="AA50" s="11">
        <f>(R49-R50)/R49</f>
        <v>0.17089881761879866</v>
      </c>
      <c r="AB50" s="7">
        <f t="shared" si="4"/>
        <v>9.5242499854310991E-2</v>
      </c>
      <c r="AC50" s="7">
        <f t="shared" si="5"/>
        <v>0.17655351498720601</v>
      </c>
    </row>
    <row r="51" spans="1:29" s="1" customFormat="1" x14ac:dyDescent="0.3">
      <c r="A51" s="2">
        <v>50</v>
      </c>
      <c r="B51" s="2" t="s">
        <v>30</v>
      </c>
      <c r="C51" s="2" t="s">
        <v>41</v>
      </c>
      <c r="D51" s="3" t="s">
        <v>55</v>
      </c>
      <c r="E51" s="3">
        <v>4</v>
      </c>
      <c r="F51" s="5">
        <v>159</v>
      </c>
      <c r="G51" s="5">
        <v>127</v>
      </c>
      <c r="H51" s="6">
        <v>32</v>
      </c>
      <c r="I51" s="7">
        <v>0.75081643289220001</v>
      </c>
      <c r="J51" s="7">
        <v>0.75123041648803102</v>
      </c>
      <c r="K51" s="7">
        <v>0.55411325201892803</v>
      </c>
      <c r="L51" s="7">
        <v>0.55630776853584596</v>
      </c>
      <c r="M51" s="8">
        <v>0.56535401646616601</v>
      </c>
      <c r="N51" s="9">
        <v>0.88939618509504503</v>
      </c>
      <c r="O51" s="9">
        <v>0.88939618511825003</v>
      </c>
      <c r="P51" s="9">
        <v>0.36916285434323498</v>
      </c>
      <c r="Q51" s="9">
        <v>0.37062489117115299</v>
      </c>
      <c r="R51" s="8">
        <v>0.37665170734074499</v>
      </c>
      <c r="S51" s="7">
        <v>0.77457463145352601</v>
      </c>
      <c r="T51" s="7">
        <v>0.77931049608643199</v>
      </c>
      <c r="U51" s="7">
        <v>0.54720419603066905</v>
      </c>
      <c r="V51" s="7">
        <v>0.55596001912745696</v>
      </c>
      <c r="W51" s="8">
        <v>0.595720473504462</v>
      </c>
      <c r="X51" s="9"/>
      <c r="Y51" s="8">
        <f t="shared" si="3"/>
        <v>0.5009994789555221</v>
      </c>
      <c r="Z51" s="11">
        <f>(M50-M51)/M50</f>
        <v>1.3822420563780802E-2</v>
      </c>
      <c r="AA51" s="11">
        <f>(R50-R51)/R50</f>
        <v>9.412480063016089E-2</v>
      </c>
      <c r="AB51" s="7">
        <f t="shared" si="4"/>
        <v>0.11482155366472402</v>
      </c>
      <c r="AC51" s="7">
        <f t="shared" si="5"/>
        <v>0.21906876616371701</v>
      </c>
    </row>
    <row r="52" spans="1:29" s="1" customFormat="1" x14ac:dyDescent="0.3">
      <c r="A52" s="12">
        <v>51</v>
      </c>
      <c r="B52" s="12" t="s">
        <v>30</v>
      </c>
      <c r="C52" s="12" t="s">
        <v>42</v>
      </c>
      <c r="D52" s="13" t="s">
        <v>55</v>
      </c>
      <c r="E52" s="13">
        <v>1</v>
      </c>
      <c r="F52" s="14">
        <v>159</v>
      </c>
      <c r="G52" s="14">
        <v>127</v>
      </c>
      <c r="H52" s="15">
        <v>32</v>
      </c>
      <c r="I52" s="16">
        <v>0.54133924524371602</v>
      </c>
      <c r="J52" s="16">
        <v>0.54258561780530401</v>
      </c>
      <c r="K52" s="16">
        <v>0.75176937219893303</v>
      </c>
      <c r="L52" s="16">
        <v>0.75474668829486302</v>
      </c>
      <c r="M52" s="17">
        <v>0.75775966110634296</v>
      </c>
      <c r="N52" s="18">
        <v>0.61167375572365901</v>
      </c>
      <c r="O52" s="18">
        <v>0.61167375574928695</v>
      </c>
      <c r="P52" s="18">
        <v>0.69172156141685603</v>
      </c>
      <c r="Q52" s="18">
        <v>0.69446106347010395</v>
      </c>
      <c r="R52" s="17">
        <v>0.69723337414773601</v>
      </c>
      <c r="S52" s="16">
        <v>0.54502755273271897</v>
      </c>
      <c r="T52" s="16">
        <v>0.58506462396596204</v>
      </c>
      <c r="U52" s="16">
        <v>0.77739290605177702</v>
      </c>
      <c r="V52" s="16">
        <v>0.78983198238098296</v>
      </c>
      <c r="W52" s="17">
        <v>0.80288794095955196</v>
      </c>
      <c r="X52" s="18"/>
      <c r="Y52" s="17">
        <f t="shared" si="3"/>
        <v>8.6809222281694895E-2</v>
      </c>
      <c r="Z52" s="19"/>
      <c r="AA52" s="19"/>
      <c r="AB52" s="16">
        <f t="shared" si="4"/>
        <v>6.6646203016567984E-2</v>
      </c>
      <c r="AC52" s="16">
        <f t="shared" si="5"/>
        <v>0.10565456681181595</v>
      </c>
    </row>
    <row r="53" spans="1:29" s="1" customFormat="1" x14ac:dyDescent="0.3">
      <c r="A53" s="12">
        <v>52</v>
      </c>
      <c r="B53" s="12" t="s">
        <v>30</v>
      </c>
      <c r="C53" s="12" t="s">
        <v>42</v>
      </c>
      <c r="D53" s="13" t="s">
        <v>55</v>
      </c>
      <c r="E53" s="13">
        <v>2</v>
      </c>
      <c r="F53" s="14">
        <v>159</v>
      </c>
      <c r="G53" s="14">
        <v>127</v>
      </c>
      <c r="H53" s="15">
        <v>32</v>
      </c>
      <c r="I53" s="16">
        <v>0.65604261095022498</v>
      </c>
      <c r="J53" s="16">
        <v>0.65698045640386604</v>
      </c>
      <c r="K53" s="16">
        <v>0.65101524589958704</v>
      </c>
      <c r="L53" s="16">
        <v>0.65359353419117305</v>
      </c>
      <c r="M53" s="17">
        <v>0.658843365789746</v>
      </c>
      <c r="N53" s="18">
        <v>0.76681988717524097</v>
      </c>
      <c r="O53" s="18">
        <v>0.76681988719121097</v>
      </c>
      <c r="P53" s="18">
        <v>0.53601716316521097</v>
      </c>
      <c r="Q53" s="18">
        <v>0.53814001172303205</v>
      </c>
      <c r="R53" s="17">
        <v>0.54246249089427401</v>
      </c>
      <c r="S53" s="16">
        <v>0.61275676637605903</v>
      </c>
      <c r="T53" s="16">
        <v>0.63936132918132604</v>
      </c>
      <c r="U53" s="16">
        <v>0.71719944325232998</v>
      </c>
      <c r="V53" s="16">
        <v>0.72867536302009495</v>
      </c>
      <c r="W53" s="17">
        <v>0.75338320433953998</v>
      </c>
      <c r="X53" s="18"/>
      <c r="Y53" s="17">
        <f t="shared" si="3"/>
        <v>0.21454179201148607</v>
      </c>
      <c r="Z53" s="19">
        <f>(M52-M53)/M52</f>
        <v>0.13053782141448037</v>
      </c>
      <c r="AA53" s="19">
        <f>(R52-R53)/R52</f>
        <v>0.22197859280997034</v>
      </c>
      <c r="AB53" s="16">
        <f t="shared" si="4"/>
        <v>0.15406312081515194</v>
      </c>
      <c r="AC53" s="16">
        <f t="shared" si="5"/>
        <v>0.21092071344526597</v>
      </c>
    </row>
    <row r="54" spans="1:29" s="1" customFormat="1" x14ac:dyDescent="0.3">
      <c r="A54" s="12">
        <v>53</v>
      </c>
      <c r="B54" s="12" t="s">
        <v>30</v>
      </c>
      <c r="C54" s="12" t="s">
        <v>42</v>
      </c>
      <c r="D54" s="13" t="s">
        <v>55</v>
      </c>
      <c r="E54" s="13">
        <v>3</v>
      </c>
      <c r="F54" s="14">
        <v>159</v>
      </c>
      <c r="G54" s="14">
        <v>127</v>
      </c>
      <c r="H54" s="15">
        <v>32</v>
      </c>
      <c r="I54" s="16">
        <v>0.70194667461107596</v>
      </c>
      <c r="J54" s="16">
        <v>0.70237523463499596</v>
      </c>
      <c r="K54" s="16">
        <v>0.60601841790051703</v>
      </c>
      <c r="L54" s="16">
        <v>0.60841850023529898</v>
      </c>
      <c r="M54" s="17">
        <v>0.61579353920516999</v>
      </c>
      <c r="N54" s="18">
        <v>0.82074534311009795</v>
      </c>
      <c r="O54" s="18">
        <v>0.82074534311090097</v>
      </c>
      <c r="P54" s="18">
        <v>0.46996786743672098</v>
      </c>
      <c r="Q54" s="18">
        <v>0.47182913360162998</v>
      </c>
      <c r="R54" s="17">
        <v>0.477548483434166</v>
      </c>
      <c r="S54" s="16">
        <v>0.64699819573189998</v>
      </c>
      <c r="T54" s="16">
        <v>0.67571094245906205</v>
      </c>
      <c r="U54" s="16">
        <v>0.68475701068490102</v>
      </c>
      <c r="V54" s="16">
        <v>0.69571381857002501</v>
      </c>
      <c r="W54" s="17">
        <v>0.73203603633554304</v>
      </c>
      <c r="X54" s="18" t="s">
        <v>35</v>
      </c>
      <c r="Y54" s="17">
        <f t="shared" si="3"/>
        <v>0.28948904784881851</v>
      </c>
      <c r="Z54" s="19">
        <f>(M53-M54)/M53</f>
        <v>6.5341519426203531E-2</v>
      </c>
      <c r="AA54" s="19">
        <f>(R53-R54)/R53</f>
        <v>0.1196654304209943</v>
      </c>
      <c r="AB54" s="16">
        <f t="shared" si="4"/>
        <v>0.17374714737900099</v>
      </c>
      <c r="AC54" s="16">
        <f t="shared" si="5"/>
        <v>0.25448755290137703</v>
      </c>
    </row>
    <row r="55" spans="1:29" s="1" customFormat="1" x14ac:dyDescent="0.3">
      <c r="A55" s="12">
        <v>54</v>
      </c>
      <c r="B55" s="12" t="s">
        <v>30</v>
      </c>
      <c r="C55" s="12" t="s">
        <v>42</v>
      </c>
      <c r="D55" s="13" t="s">
        <v>55</v>
      </c>
      <c r="E55" s="13">
        <v>4</v>
      </c>
      <c r="F55" s="14">
        <v>159</v>
      </c>
      <c r="G55" s="14">
        <v>127</v>
      </c>
      <c r="H55" s="15">
        <v>32</v>
      </c>
      <c r="I55" s="16">
        <v>0.71136135684131097</v>
      </c>
      <c r="J55" s="16">
        <v>0.71189264924291196</v>
      </c>
      <c r="K55" s="16">
        <v>0.59637039301870998</v>
      </c>
      <c r="L55" s="16">
        <v>0.59873226520442802</v>
      </c>
      <c r="M55" s="17">
        <v>0.60846838758354904</v>
      </c>
      <c r="N55" s="18">
        <v>0.84229113018072299</v>
      </c>
      <c r="O55" s="18">
        <v>0.84229113018509505</v>
      </c>
      <c r="P55" s="18">
        <v>0.44081970707024098</v>
      </c>
      <c r="Q55" s="18">
        <v>0.44256553452450997</v>
      </c>
      <c r="R55" s="17">
        <v>0.44976219395865702</v>
      </c>
      <c r="S55" s="16">
        <v>0.68694423822973705</v>
      </c>
      <c r="T55" s="16">
        <v>0.70436094357182499</v>
      </c>
      <c r="U55" s="16">
        <v>0.64485025430282705</v>
      </c>
      <c r="V55" s="16">
        <v>0.65516851354051397</v>
      </c>
      <c r="W55" s="17">
        <v>0.70202403713151096</v>
      </c>
      <c r="X55" s="18"/>
      <c r="Y55" s="17">
        <f t="shared" si="3"/>
        <v>0.35286690557072609</v>
      </c>
      <c r="Z55" s="19">
        <f>(M54-M55)/M54</f>
        <v>1.1895466833048988E-2</v>
      </c>
      <c r="AA55" s="19">
        <f>(R54-R55)/R54</f>
        <v>5.8185274248367606E-2</v>
      </c>
      <c r="AB55" s="16">
        <f t="shared" si="4"/>
        <v>0.155346891955358</v>
      </c>
      <c r="AC55" s="16">
        <f t="shared" si="5"/>
        <v>0.25226184317285394</v>
      </c>
    </row>
    <row r="56" spans="1:29" s="1" customFormat="1" x14ac:dyDescent="0.3">
      <c r="A56" s="2">
        <v>55</v>
      </c>
      <c r="B56" s="2" t="s">
        <v>30</v>
      </c>
      <c r="C56" s="2" t="s">
        <v>43</v>
      </c>
      <c r="D56" s="3" t="s">
        <v>55</v>
      </c>
      <c r="E56" s="3">
        <v>1</v>
      </c>
      <c r="F56" s="5">
        <v>159</v>
      </c>
      <c r="G56" s="5">
        <v>127</v>
      </c>
      <c r="H56" s="6">
        <v>32</v>
      </c>
      <c r="I56" s="7">
        <v>0.48702122702303402</v>
      </c>
      <c r="J56" s="7">
        <v>0.48741052246428601</v>
      </c>
      <c r="K56" s="7">
        <v>0.79503918588118305</v>
      </c>
      <c r="L56" s="7">
        <v>0.79818786824648802</v>
      </c>
      <c r="M56" s="8">
        <v>0.80137425963153996</v>
      </c>
      <c r="N56" s="9">
        <v>0.55480506469566904</v>
      </c>
      <c r="O56" s="9">
        <v>0.55480506470455804</v>
      </c>
      <c r="P56" s="9">
        <v>0.74064151089415997</v>
      </c>
      <c r="Q56" s="9">
        <v>0.74357475607977996</v>
      </c>
      <c r="R56" s="8">
        <v>0.74654313018213303</v>
      </c>
      <c r="S56" s="7">
        <v>0.46815797698130601</v>
      </c>
      <c r="T56" s="7">
        <v>0.50959016938877499</v>
      </c>
      <c r="U56" s="7">
        <v>0.84050315817612498</v>
      </c>
      <c r="V56" s="7">
        <v>0.85395206265943202</v>
      </c>
      <c r="W56" s="8">
        <v>0.868067929080232</v>
      </c>
      <c r="X56" s="9"/>
      <c r="Y56" s="8">
        <f t="shared" si="3"/>
        <v>7.3446700173946902E-2</v>
      </c>
      <c r="Z56" s="11"/>
      <c r="AA56" s="11"/>
      <c r="AB56" s="7">
        <f t="shared" si="4"/>
        <v>8.6647087723252025E-2</v>
      </c>
      <c r="AC56" s="7">
        <f t="shared" si="5"/>
        <v>0.12152479889809897</v>
      </c>
    </row>
    <row r="57" spans="1:29" s="1" customFormat="1" x14ac:dyDescent="0.3">
      <c r="A57" s="2">
        <v>56</v>
      </c>
      <c r="B57" s="2" t="s">
        <v>30</v>
      </c>
      <c r="C57" s="2" t="s">
        <v>43</v>
      </c>
      <c r="D57" s="3" t="s">
        <v>55</v>
      </c>
      <c r="E57" s="3">
        <v>2</v>
      </c>
      <c r="F57" s="5">
        <v>159</v>
      </c>
      <c r="G57" s="5">
        <v>127</v>
      </c>
      <c r="H57" s="6">
        <v>32</v>
      </c>
      <c r="I57" s="7">
        <v>0.64176954100300698</v>
      </c>
      <c r="J57" s="7">
        <v>0.64225495331500004</v>
      </c>
      <c r="K57" s="7">
        <v>0.66438541845224797</v>
      </c>
      <c r="L57" s="7">
        <v>0.66701665812948197</v>
      </c>
      <c r="M57" s="8">
        <v>0.67237430771663098</v>
      </c>
      <c r="N57" s="9">
        <v>0.76061004956339795</v>
      </c>
      <c r="O57" s="9">
        <v>0.76061004957276701</v>
      </c>
      <c r="P57" s="9">
        <v>0.54310762394328504</v>
      </c>
      <c r="Q57" s="9">
        <v>0.54525855364378495</v>
      </c>
      <c r="R57" s="8">
        <v>0.54963821077710395</v>
      </c>
      <c r="S57" s="7">
        <v>0.58517132439895803</v>
      </c>
      <c r="T57" s="7">
        <v>0.63230063697954197</v>
      </c>
      <c r="U57" s="7">
        <v>0.742305040796569</v>
      </c>
      <c r="V57" s="7">
        <v>0.75418267563236696</v>
      </c>
      <c r="W57" s="8">
        <v>0.77975541600630605</v>
      </c>
      <c r="X57" s="9"/>
      <c r="Y57" s="8">
        <f t="shared" si="3"/>
        <v>0.22330342856985333</v>
      </c>
      <c r="Z57" s="11">
        <f>(M56-M57)/M56</f>
        <v>0.16097341580976315</v>
      </c>
      <c r="AA57" s="11">
        <f>(R56-R57)/R56</f>
        <v>0.26375558416429401</v>
      </c>
      <c r="AB57" s="7">
        <f t="shared" si="4"/>
        <v>0.17543872517380898</v>
      </c>
      <c r="AC57" s="7">
        <f t="shared" si="5"/>
        <v>0.23011720522920209</v>
      </c>
    </row>
    <row r="58" spans="1:29" s="1" customFormat="1" x14ac:dyDescent="0.3">
      <c r="A58" s="2">
        <v>57</v>
      </c>
      <c r="B58" s="2" t="s">
        <v>30</v>
      </c>
      <c r="C58" s="2" t="s">
        <v>43</v>
      </c>
      <c r="D58" s="3" t="s">
        <v>55</v>
      </c>
      <c r="E58" s="3">
        <v>3</v>
      </c>
      <c r="F58" s="5">
        <v>159</v>
      </c>
      <c r="G58" s="5">
        <v>127</v>
      </c>
      <c r="H58" s="6">
        <v>32</v>
      </c>
      <c r="I58" s="7">
        <v>0.71034589961904704</v>
      </c>
      <c r="J58" s="7">
        <v>0.71064995129757202</v>
      </c>
      <c r="K58" s="7">
        <v>0.59741851485350095</v>
      </c>
      <c r="L58" s="7">
        <v>0.599784538033027</v>
      </c>
      <c r="M58" s="8">
        <v>0.60705491909443199</v>
      </c>
      <c r="N58" s="9">
        <v>0.834050192801011</v>
      </c>
      <c r="O58" s="9">
        <v>0.83405019281185899</v>
      </c>
      <c r="P58" s="9">
        <v>0.45219037911676502</v>
      </c>
      <c r="Q58" s="9">
        <v>0.45398123911180799</v>
      </c>
      <c r="R58" s="8">
        <v>0.45948424293030499</v>
      </c>
      <c r="S58" s="7">
        <v>0.639837680670027</v>
      </c>
      <c r="T58" s="7">
        <v>0.660366638612362</v>
      </c>
      <c r="U58" s="7">
        <v>0.69166716933972405</v>
      </c>
      <c r="V58" s="7">
        <v>0.702734546784058</v>
      </c>
      <c r="W58" s="8">
        <v>0.73942330667114398</v>
      </c>
      <c r="X58" s="9" t="s">
        <v>35</v>
      </c>
      <c r="Y58" s="8">
        <f t="shared" si="3"/>
        <v>0.321165912508801</v>
      </c>
      <c r="Z58" s="11">
        <f>(M57-M58)/M57</f>
        <v>9.7147359547425691E-2</v>
      </c>
      <c r="AA58" s="11">
        <f>(R57-R58)/R57</f>
        <v>0.16402420006304713</v>
      </c>
      <c r="AB58" s="7">
        <f t="shared" si="4"/>
        <v>0.19421251214183199</v>
      </c>
      <c r="AC58" s="7">
        <f t="shared" si="5"/>
        <v>0.27993906374083899</v>
      </c>
    </row>
    <row r="59" spans="1:29" s="1" customFormat="1" x14ac:dyDescent="0.3">
      <c r="A59" s="2">
        <v>58</v>
      </c>
      <c r="B59" s="2" t="s">
        <v>30</v>
      </c>
      <c r="C59" s="2" t="s">
        <v>43</v>
      </c>
      <c r="D59" s="3" t="s">
        <v>55</v>
      </c>
      <c r="E59" s="3">
        <v>4</v>
      </c>
      <c r="F59" s="5">
        <v>159</v>
      </c>
      <c r="G59" s="5">
        <v>127</v>
      </c>
      <c r="H59" s="6">
        <v>32</v>
      </c>
      <c r="I59" s="7">
        <v>0.71964510983101804</v>
      </c>
      <c r="J59" s="7">
        <v>0.72075240463866097</v>
      </c>
      <c r="K59" s="7">
        <v>0.587750362134279</v>
      </c>
      <c r="L59" s="7">
        <v>0.59007809545021905</v>
      </c>
      <c r="M59" s="8">
        <v>0.59967349039453699</v>
      </c>
      <c r="N59" s="9">
        <v>0.85780854501375603</v>
      </c>
      <c r="O59" s="9">
        <v>0.85780854503432502</v>
      </c>
      <c r="P59" s="9">
        <v>0.41857153521393198</v>
      </c>
      <c r="Q59" s="9">
        <v>0.420229250751671</v>
      </c>
      <c r="R59" s="8">
        <v>0.427062694763926</v>
      </c>
      <c r="S59" s="7">
        <v>0.65341561617958499</v>
      </c>
      <c r="T59" s="7">
        <v>0.67051139151616901</v>
      </c>
      <c r="U59" s="7">
        <v>0.67850416838662198</v>
      </c>
      <c r="V59" s="7">
        <v>0.68936092444207697</v>
      </c>
      <c r="W59" s="8">
        <v>0.73866177817718204</v>
      </c>
      <c r="X59" s="9"/>
      <c r="Y59" s="8">
        <f t="shared" si="3"/>
        <v>0.40418139478567122</v>
      </c>
      <c r="Z59" s="11">
        <f>(M58-M59)/M58</f>
        <v>1.2159408428657772E-2</v>
      </c>
      <c r="AA59" s="11">
        <f>(R58-R59)/R58</f>
        <v>7.0560739927912439E-2</v>
      </c>
      <c r="AB59" s="7">
        <f t="shared" si="4"/>
        <v>0.20439292885474003</v>
      </c>
      <c r="AC59" s="7">
        <f t="shared" si="5"/>
        <v>0.31159908341325604</v>
      </c>
    </row>
    <row r="60" spans="1:29" s="1" customFormat="1" x14ac:dyDescent="0.3">
      <c r="A60" s="12">
        <v>59</v>
      </c>
      <c r="B60" s="12" t="s">
        <v>30</v>
      </c>
      <c r="C60" s="12" t="s">
        <v>44</v>
      </c>
      <c r="D60" s="13" t="s">
        <v>55</v>
      </c>
      <c r="E60" s="13">
        <v>1</v>
      </c>
      <c r="F60" s="14">
        <v>159</v>
      </c>
      <c r="G60" s="14">
        <v>127</v>
      </c>
      <c r="H60" s="15">
        <v>32</v>
      </c>
      <c r="I60" s="16">
        <v>0.50527920628632095</v>
      </c>
      <c r="J60" s="16">
        <v>0.50555619666444795</v>
      </c>
      <c r="K60" s="16">
        <v>0.78076245290998403</v>
      </c>
      <c r="L60" s="16">
        <v>0.78385459353729803</v>
      </c>
      <c r="M60" s="17">
        <v>0.78698376603332798</v>
      </c>
      <c r="N60" s="18">
        <v>0.55924655714751703</v>
      </c>
      <c r="O60" s="18">
        <v>0.55924655714752003</v>
      </c>
      <c r="P60" s="18">
        <v>0.73693774073669405</v>
      </c>
      <c r="Q60" s="18">
        <v>0.73985631746824698</v>
      </c>
      <c r="R60" s="17">
        <v>0.74280984744526501</v>
      </c>
      <c r="S60" s="16">
        <v>0.50577227544481496</v>
      </c>
      <c r="T60" s="16">
        <v>0.53895856922840402</v>
      </c>
      <c r="U60" s="16">
        <v>0.81023607696713296</v>
      </c>
      <c r="V60" s="16">
        <v>0.82320067739969605</v>
      </c>
      <c r="W60" s="17">
        <v>0.83680822202403604</v>
      </c>
      <c r="X60" s="18"/>
      <c r="Y60" s="17">
        <f t="shared" si="3"/>
        <v>5.9468676593329606E-2</v>
      </c>
      <c r="Z60" s="19"/>
      <c r="AA60" s="19"/>
      <c r="AB60" s="16">
        <f t="shared" si="4"/>
        <v>5.3474281702705073E-2</v>
      </c>
      <c r="AC60" s="16">
        <f t="shared" si="5"/>
        <v>9.3998374578771027E-2</v>
      </c>
    </row>
    <row r="61" spans="1:29" s="1" customFormat="1" x14ac:dyDescent="0.3">
      <c r="A61" s="12">
        <v>60</v>
      </c>
      <c r="B61" s="12" t="s">
        <v>30</v>
      </c>
      <c r="C61" s="12" t="s">
        <v>44</v>
      </c>
      <c r="D61" s="13" t="s">
        <v>55</v>
      </c>
      <c r="E61" s="13">
        <v>2</v>
      </c>
      <c r="F61" s="14">
        <v>159</v>
      </c>
      <c r="G61" s="14">
        <v>127</v>
      </c>
      <c r="H61" s="15">
        <v>32</v>
      </c>
      <c r="I61" s="16">
        <v>0.56116210359901297</v>
      </c>
      <c r="J61" s="16">
        <v>0.56552641132699499</v>
      </c>
      <c r="K61" s="16">
        <v>0.73534458685525295</v>
      </c>
      <c r="L61" s="16">
        <v>0.73825685404179098</v>
      </c>
      <c r="M61" s="17">
        <v>0.74418672323030399</v>
      </c>
      <c r="N61" s="18">
        <v>0.68759909152001297</v>
      </c>
      <c r="O61" s="18">
        <v>0.68759909152107201</v>
      </c>
      <c r="P61" s="18">
        <v>0.62042470942433103</v>
      </c>
      <c r="Q61" s="18">
        <v>0.62288184660229196</v>
      </c>
      <c r="R61" s="17">
        <v>0.62788499401640596</v>
      </c>
      <c r="S61" s="16">
        <v>0.65212608323556698</v>
      </c>
      <c r="T61" s="16">
        <v>0.69027129577879598</v>
      </c>
      <c r="U61" s="16">
        <v>0.67976524818643902</v>
      </c>
      <c r="V61" s="16">
        <v>0.69064218279995004</v>
      </c>
      <c r="W61" s="17">
        <v>0.71406039937092203</v>
      </c>
      <c r="X61" s="18" t="s">
        <v>35</v>
      </c>
      <c r="Y61" s="17">
        <f t="shared" si="3"/>
        <v>0.18522775718837961</v>
      </c>
      <c r="Z61" s="19">
        <f>(M60-M61)/M60</f>
        <v>5.4381099903414748E-2</v>
      </c>
      <c r="AA61" s="19">
        <f>(R60-R61)/R60</f>
        <v>0.15471638377455335</v>
      </c>
      <c r="AB61" s="16">
        <f t="shared" si="4"/>
        <v>3.5473008285505037E-2</v>
      </c>
      <c r="AC61" s="16">
        <f t="shared" si="5"/>
        <v>8.6175405354516066E-2</v>
      </c>
    </row>
    <row r="62" spans="1:29" s="1" customFormat="1" x14ac:dyDescent="0.3">
      <c r="A62" s="12">
        <v>61</v>
      </c>
      <c r="B62" s="12" t="s">
        <v>30</v>
      </c>
      <c r="C62" s="12" t="s">
        <v>44</v>
      </c>
      <c r="D62" s="13" t="s">
        <v>55</v>
      </c>
      <c r="E62" s="13">
        <v>3</v>
      </c>
      <c r="F62" s="14">
        <v>159</v>
      </c>
      <c r="G62" s="14">
        <v>127</v>
      </c>
      <c r="H62" s="15">
        <v>32</v>
      </c>
      <c r="I62" s="16">
        <v>0.58212209613837596</v>
      </c>
      <c r="J62" s="16">
        <v>0.58345459782876996</v>
      </c>
      <c r="K62" s="16">
        <v>0.71756879008492003</v>
      </c>
      <c r="L62" s="16">
        <v>0.72041065780082303</v>
      </c>
      <c r="M62" s="17">
        <v>0.72914322703324497</v>
      </c>
      <c r="N62" s="18">
        <v>0.763638033280995</v>
      </c>
      <c r="O62" s="18">
        <v>0.76363803328858404</v>
      </c>
      <c r="P62" s="18">
        <v>0.539661876797072</v>
      </c>
      <c r="Q62" s="18">
        <v>0.54179915992081595</v>
      </c>
      <c r="R62" s="17">
        <v>0.54836666225138897</v>
      </c>
      <c r="S62" s="16">
        <v>0.67389121808310604</v>
      </c>
      <c r="T62" s="16">
        <v>0.70687895339101903</v>
      </c>
      <c r="U62" s="16">
        <v>0.65815664717445099</v>
      </c>
      <c r="V62" s="16">
        <v>0.66868782221739897</v>
      </c>
      <c r="W62" s="17">
        <v>0.70359905158704406</v>
      </c>
      <c r="X62" s="18"/>
      <c r="Y62" s="17">
        <f t="shared" si="3"/>
        <v>0.32966366707934952</v>
      </c>
      <c r="Z62" s="19">
        <f>(M61-M62)/M61</f>
        <v>2.0214679632766713E-2</v>
      </c>
      <c r="AA62" s="19">
        <f>(R61-R62)/R61</f>
        <v>0.12664473991703529</v>
      </c>
      <c r="AB62" s="16">
        <f t="shared" si="4"/>
        <v>8.9746815205478003E-2</v>
      </c>
      <c r="AC62" s="16">
        <f t="shared" si="5"/>
        <v>0.15523238933565509</v>
      </c>
    </row>
    <row r="63" spans="1:29" s="1" customFormat="1" x14ac:dyDescent="0.3">
      <c r="A63" s="12">
        <v>62</v>
      </c>
      <c r="B63" s="12" t="s">
        <v>30</v>
      </c>
      <c r="C63" s="12" t="s">
        <v>44</v>
      </c>
      <c r="D63" s="13" t="s">
        <v>55</v>
      </c>
      <c r="E63" s="13">
        <v>4</v>
      </c>
      <c r="F63" s="14">
        <v>159</v>
      </c>
      <c r="G63" s="14">
        <v>127</v>
      </c>
      <c r="H63" s="15">
        <v>32</v>
      </c>
      <c r="I63" s="16">
        <v>0.61514212173878402</v>
      </c>
      <c r="J63" s="16">
        <v>0.618830054943313</v>
      </c>
      <c r="K63" s="16">
        <v>0.68863489863791105</v>
      </c>
      <c r="L63" s="16">
        <v>0.69136217623627505</v>
      </c>
      <c r="M63" s="17">
        <v>0.70260457479622895</v>
      </c>
      <c r="N63" s="18">
        <v>0.79683209421346601</v>
      </c>
      <c r="O63" s="18">
        <v>0.79683209422724899</v>
      </c>
      <c r="P63" s="18">
        <v>0.50033455033438401</v>
      </c>
      <c r="Q63" s="18">
        <v>0.50231608106062697</v>
      </c>
      <c r="R63" s="17">
        <v>0.51048435780538703</v>
      </c>
      <c r="S63" s="16">
        <v>0.713475356988585</v>
      </c>
      <c r="T63" s="16">
        <v>0.74743319236404104</v>
      </c>
      <c r="U63" s="16">
        <v>0.61692023424237297</v>
      </c>
      <c r="V63" s="16">
        <v>0.62679158478214902</v>
      </c>
      <c r="W63" s="17">
        <v>0.67161768261870602</v>
      </c>
      <c r="X63" s="18"/>
      <c r="Y63" s="17">
        <f t="shared" si="3"/>
        <v>0.37634888131887539</v>
      </c>
      <c r="Z63" s="19">
        <f>(M62-M63)/M62</f>
        <v>3.6397035936268793E-2</v>
      </c>
      <c r="AA63" s="19">
        <f>(R62-R63)/R62</f>
        <v>6.9082070544681407E-2</v>
      </c>
      <c r="AB63" s="16">
        <f t="shared" si="4"/>
        <v>8.3356737238663992E-2</v>
      </c>
      <c r="AC63" s="16">
        <f t="shared" si="5"/>
        <v>0.16113332481331899</v>
      </c>
    </row>
    <row r="64" spans="1:29" s="1" customFormat="1" x14ac:dyDescent="0.3">
      <c r="A64" s="12">
        <v>63</v>
      </c>
      <c r="B64" s="12" t="s">
        <v>30</v>
      </c>
      <c r="C64" s="12" t="s">
        <v>44</v>
      </c>
      <c r="D64" s="13" t="s">
        <v>55</v>
      </c>
      <c r="E64" s="13">
        <v>5</v>
      </c>
      <c r="F64" s="14">
        <v>159</v>
      </c>
      <c r="G64" s="14">
        <v>127</v>
      </c>
      <c r="H64" s="15">
        <v>32</v>
      </c>
      <c r="I64" s="16">
        <v>0.62874799091373101</v>
      </c>
      <c r="J64" s="16">
        <v>0.63064010770122902</v>
      </c>
      <c r="K64" s="16">
        <v>0.67635272445227501</v>
      </c>
      <c r="L64" s="16">
        <v>0.67903135958627603</v>
      </c>
      <c r="M64" s="17">
        <v>0.69291891884922097</v>
      </c>
      <c r="N64" s="18">
        <v>0.81052345531242098</v>
      </c>
      <c r="O64" s="18">
        <v>0.81052345531946501</v>
      </c>
      <c r="P64" s="18">
        <v>0.48318191423608498</v>
      </c>
      <c r="Q64" s="18">
        <v>0.48509551346440899</v>
      </c>
      <c r="R64" s="17">
        <v>0.49501669397591003</v>
      </c>
      <c r="S64" s="16">
        <v>0.73439923058984602</v>
      </c>
      <c r="T64" s="16">
        <v>0.78044024758278097</v>
      </c>
      <c r="U64" s="16">
        <v>0.59396750920589303</v>
      </c>
      <c r="V64" s="16">
        <v>0.603471592825082</v>
      </c>
      <c r="W64" s="17">
        <v>0.65894778781583896</v>
      </c>
      <c r="X64" s="18"/>
      <c r="Y64" s="17">
        <f t="shared" si="3"/>
        <v>0.3997889915262976</v>
      </c>
      <c r="Z64" s="19">
        <f>(M63-M64)/M63</f>
        <v>1.3785358499575731E-2</v>
      </c>
      <c r="AA64" s="19">
        <f>(R63-R64)/R63</f>
        <v>3.0299976077570189E-2</v>
      </c>
      <c r="AB64" s="16">
        <f t="shared" si="4"/>
        <v>7.6124224729618994E-2</v>
      </c>
      <c r="AC64" s="16">
        <f t="shared" si="5"/>
        <v>0.16393109383992893</v>
      </c>
    </row>
    <row r="65" spans="1:29" s="1" customFormat="1" x14ac:dyDescent="0.3">
      <c r="A65" s="2">
        <v>64</v>
      </c>
      <c r="B65" s="2" t="s">
        <v>30</v>
      </c>
      <c r="C65" s="2" t="s">
        <v>45</v>
      </c>
      <c r="D65" s="3" t="s">
        <v>55</v>
      </c>
      <c r="E65" s="3">
        <v>1</v>
      </c>
      <c r="F65" s="5">
        <v>159</v>
      </c>
      <c r="G65" s="5">
        <v>127</v>
      </c>
      <c r="H65" s="6">
        <v>32</v>
      </c>
      <c r="I65" s="7">
        <v>0.45632615095162399</v>
      </c>
      <c r="J65" s="7">
        <v>0.45682057924737002</v>
      </c>
      <c r="K65" s="7">
        <v>0.81847997681124995</v>
      </c>
      <c r="L65" s="7">
        <v>0.82172149435542496</v>
      </c>
      <c r="M65" s="8">
        <v>0.82500183272523697</v>
      </c>
      <c r="N65" s="9">
        <v>0.51265770685690104</v>
      </c>
      <c r="O65" s="9">
        <v>0.51265770687215895</v>
      </c>
      <c r="P65" s="9">
        <v>0.77490772995091195</v>
      </c>
      <c r="Q65" s="9">
        <v>0.77797668346586402</v>
      </c>
      <c r="R65" s="8">
        <v>0.78108239115773104</v>
      </c>
      <c r="S65" s="7">
        <v>0.47960464048747597</v>
      </c>
      <c r="T65" s="7">
        <v>0.50687212975988605</v>
      </c>
      <c r="U65" s="7">
        <v>0.83140902092723101</v>
      </c>
      <c r="V65" s="7">
        <v>0.84471240997489905</v>
      </c>
      <c r="W65" s="8">
        <v>0.858675544516741</v>
      </c>
      <c r="X65" s="9"/>
      <c r="Y65" s="8">
        <f t="shared" si="3"/>
        <v>5.6228948526682233E-2</v>
      </c>
      <c r="Z65" s="11"/>
      <c r="AA65" s="11"/>
      <c r="AB65" s="7">
        <f t="shared" si="4"/>
        <v>3.3053066384682972E-2</v>
      </c>
      <c r="AC65" s="7">
        <f t="shared" si="5"/>
        <v>7.7593153359009959E-2</v>
      </c>
    </row>
    <row r="66" spans="1:29" s="1" customFormat="1" x14ac:dyDescent="0.3">
      <c r="A66" s="2">
        <v>65</v>
      </c>
      <c r="B66" s="2" t="s">
        <v>30</v>
      </c>
      <c r="C66" s="2" t="s">
        <v>45</v>
      </c>
      <c r="D66" s="3" t="s">
        <v>55</v>
      </c>
      <c r="E66" s="3">
        <v>2</v>
      </c>
      <c r="F66" s="5">
        <v>159</v>
      </c>
      <c r="G66" s="5">
        <v>127</v>
      </c>
      <c r="H66" s="6">
        <v>32</v>
      </c>
      <c r="I66" s="7">
        <v>0.55066736499695002</v>
      </c>
      <c r="J66" s="7">
        <v>0.55146451942422703</v>
      </c>
      <c r="K66" s="7">
        <v>0.74408546097094597</v>
      </c>
      <c r="L66" s="7">
        <v>0.74703234561618903</v>
      </c>
      <c r="M66" s="8">
        <v>0.75303270181314097</v>
      </c>
      <c r="N66" s="9">
        <v>0.66120388957188603</v>
      </c>
      <c r="O66" s="9">
        <v>0.66120388959829801</v>
      </c>
      <c r="P66" s="9">
        <v>0.64610358346374497</v>
      </c>
      <c r="Q66" s="9">
        <v>0.64866241955074599</v>
      </c>
      <c r="R66" s="8">
        <v>0.65387264316652705</v>
      </c>
      <c r="S66" s="7">
        <v>0.55493163611206597</v>
      </c>
      <c r="T66" s="7">
        <v>0.58158888345212401</v>
      </c>
      <c r="U66" s="7">
        <v>0.76888499800447796</v>
      </c>
      <c r="V66" s="7">
        <v>0.78118793916087903</v>
      </c>
      <c r="W66" s="8">
        <v>0.80767637093858302</v>
      </c>
      <c r="X66" s="9"/>
      <c r="Y66" s="8">
        <f t="shared" ref="Y66:Y97" si="6">(M66-R66)/R66</f>
        <v>0.15165041645787286</v>
      </c>
      <c r="Z66" s="11">
        <f>(M65-M66)/M65</f>
        <v>8.723511640496559E-2</v>
      </c>
      <c r="AA66" s="11">
        <f>(R65-R66)/R65</f>
        <v>0.16286341803539056</v>
      </c>
      <c r="AB66" s="7">
        <f t="shared" ref="AB66:AB97" si="7">O66-S66</f>
        <v>0.10627225348623204</v>
      </c>
      <c r="AC66" s="7">
        <f t="shared" ref="AC66:AC97" si="8">W66-R66</f>
        <v>0.15380372777205598</v>
      </c>
    </row>
    <row r="67" spans="1:29" s="1" customFormat="1" x14ac:dyDescent="0.3">
      <c r="A67" s="2">
        <v>66</v>
      </c>
      <c r="B67" s="2" t="s">
        <v>30</v>
      </c>
      <c r="C67" s="2" t="s">
        <v>45</v>
      </c>
      <c r="D67" s="3" t="s">
        <v>55</v>
      </c>
      <c r="E67" s="3">
        <v>3</v>
      </c>
      <c r="F67" s="5">
        <v>159</v>
      </c>
      <c r="G67" s="5">
        <v>127</v>
      </c>
      <c r="H67" s="6">
        <v>32</v>
      </c>
      <c r="I67" s="7">
        <v>0.60641015583479696</v>
      </c>
      <c r="J67" s="7">
        <v>0.60791645512861403</v>
      </c>
      <c r="K67" s="7">
        <v>0.69640323417322603</v>
      </c>
      <c r="L67" s="7">
        <v>0.69916127757727797</v>
      </c>
      <c r="M67" s="8">
        <v>0.70763626916014799</v>
      </c>
      <c r="N67" s="9">
        <v>0.77328622992250595</v>
      </c>
      <c r="O67" s="9">
        <v>0.77328622992384299</v>
      </c>
      <c r="P67" s="9">
        <v>0.52853273574290005</v>
      </c>
      <c r="Q67" s="9">
        <v>0.53062594288799902</v>
      </c>
      <c r="R67" s="8">
        <v>0.53705800733986797</v>
      </c>
      <c r="S67" s="7">
        <v>0.67053464568649801</v>
      </c>
      <c r="T67" s="7">
        <v>0.68812918422736302</v>
      </c>
      <c r="U67" s="7">
        <v>0.66153511325580505</v>
      </c>
      <c r="V67" s="7">
        <v>0.67212034718858105</v>
      </c>
      <c r="W67" s="8">
        <v>0.70721078374969104</v>
      </c>
      <c r="X67" s="9"/>
      <c r="Y67" s="8">
        <f t="shared" si="6"/>
        <v>0.31761608520684897</v>
      </c>
      <c r="Z67" s="11">
        <f>(M66-M67)/M66</f>
        <v>6.0284809070958172E-2</v>
      </c>
      <c r="AA67" s="11">
        <f>(R66-R67)/R66</f>
        <v>0.17865044064385019</v>
      </c>
      <c r="AB67" s="7">
        <f t="shared" si="7"/>
        <v>0.10275158423734498</v>
      </c>
      <c r="AC67" s="7">
        <f t="shared" si="8"/>
        <v>0.17015277640982307</v>
      </c>
    </row>
    <row r="68" spans="1:29" s="1" customFormat="1" x14ac:dyDescent="0.3">
      <c r="A68" s="2">
        <v>67</v>
      </c>
      <c r="B68" s="2" t="s">
        <v>30</v>
      </c>
      <c r="C68" s="2" t="s">
        <v>45</v>
      </c>
      <c r="D68" s="3" t="s">
        <v>55</v>
      </c>
      <c r="E68" s="3">
        <v>4</v>
      </c>
      <c r="F68" s="5">
        <v>159</v>
      </c>
      <c r="G68" s="5">
        <v>127</v>
      </c>
      <c r="H68" s="6">
        <v>32</v>
      </c>
      <c r="I68" s="7">
        <v>0.65195543828560698</v>
      </c>
      <c r="J68" s="7">
        <v>0.65342459530866803</v>
      </c>
      <c r="K68" s="7">
        <v>0.65487176120370805</v>
      </c>
      <c r="L68" s="7">
        <v>0.65746532288300197</v>
      </c>
      <c r="M68" s="8">
        <v>0.66815651695358103</v>
      </c>
      <c r="N68" s="9">
        <v>0.83538394410316097</v>
      </c>
      <c r="O68" s="9">
        <v>0.83538394410531203</v>
      </c>
      <c r="P68" s="9">
        <v>0.45036956889472801</v>
      </c>
      <c r="Q68" s="9">
        <v>0.45215321773195799</v>
      </c>
      <c r="R68" s="8">
        <v>0.45950578467679898</v>
      </c>
      <c r="S68" s="7">
        <v>0.68575204899951103</v>
      </c>
      <c r="T68" s="7">
        <v>0.70298567842648396</v>
      </c>
      <c r="U68" s="7">
        <v>0.64607695747487803</v>
      </c>
      <c r="V68" s="7">
        <v>0.65641484520964999</v>
      </c>
      <c r="W68" s="8">
        <v>0.70335950239256795</v>
      </c>
      <c r="X68" s="9"/>
      <c r="Y68" s="8">
        <f t="shared" si="6"/>
        <v>0.45407639954639528</v>
      </c>
      <c r="Z68" s="11">
        <f>(M67-M68)/M67</f>
        <v>5.5791024184533626E-2</v>
      </c>
      <c r="AA68" s="11">
        <f>(R67-R68)/R67</f>
        <v>0.14440194839882797</v>
      </c>
      <c r="AB68" s="7">
        <f t="shared" si="7"/>
        <v>0.14963189510580099</v>
      </c>
      <c r="AC68" s="7">
        <f t="shared" si="8"/>
        <v>0.24385371771576897</v>
      </c>
    </row>
    <row r="69" spans="1:29" s="1" customFormat="1" x14ac:dyDescent="0.3">
      <c r="A69" s="2">
        <v>68</v>
      </c>
      <c r="B69" s="2" t="s">
        <v>30</v>
      </c>
      <c r="C69" s="2" t="s">
        <v>45</v>
      </c>
      <c r="D69" s="3" t="s">
        <v>55</v>
      </c>
      <c r="E69" s="3">
        <v>5</v>
      </c>
      <c r="F69" s="5">
        <v>159</v>
      </c>
      <c r="G69" s="5">
        <v>127</v>
      </c>
      <c r="H69" s="6">
        <v>32</v>
      </c>
      <c r="I69" s="7">
        <v>0.68834862711572897</v>
      </c>
      <c r="J69" s="7">
        <v>0.68889777799745999</v>
      </c>
      <c r="K69" s="7">
        <v>0.61968839006988097</v>
      </c>
      <c r="L69" s="7">
        <v>0.62214261112017399</v>
      </c>
      <c r="M69" s="8">
        <v>0.63486668087035303</v>
      </c>
      <c r="N69" s="9">
        <v>0.86692901158965896</v>
      </c>
      <c r="O69" s="9">
        <v>0.86692901160378699</v>
      </c>
      <c r="P69" s="9">
        <v>0.40492503951063202</v>
      </c>
      <c r="Q69" s="9">
        <v>0.406528709309328</v>
      </c>
      <c r="R69" s="8">
        <v>0.41484304039716102</v>
      </c>
      <c r="S69" s="7">
        <v>0.71957143292831205</v>
      </c>
      <c r="T69" s="7">
        <v>0.72591211545569601</v>
      </c>
      <c r="U69" s="7">
        <v>0.61032217724942395</v>
      </c>
      <c r="V69" s="7">
        <v>0.62008795217367696</v>
      </c>
      <c r="W69" s="8">
        <v>0.67709166296172896</v>
      </c>
      <c r="X69" s="9" t="s">
        <v>35</v>
      </c>
      <c r="Y69" s="8">
        <f t="shared" si="6"/>
        <v>0.53037804433827918</v>
      </c>
      <c r="Z69" s="11">
        <f>(M68-M69)/M68</f>
        <v>4.9823409992333798E-2</v>
      </c>
      <c r="AA69" s="11">
        <f>(R68-R69)/R68</f>
        <v>9.7197349345780795E-2</v>
      </c>
      <c r="AB69" s="7">
        <f t="shared" si="7"/>
        <v>0.14735757867547494</v>
      </c>
      <c r="AC69" s="7">
        <f t="shared" si="8"/>
        <v>0.26224862256456793</v>
      </c>
    </row>
    <row r="70" spans="1:29" s="1" customFormat="1" x14ac:dyDescent="0.3">
      <c r="A70" s="2">
        <v>69</v>
      </c>
      <c r="B70" s="2" t="s">
        <v>30</v>
      </c>
      <c r="C70" s="2" t="s">
        <v>45</v>
      </c>
      <c r="D70" s="3" t="s">
        <v>55</v>
      </c>
      <c r="E70" s="3">
        <v>6</v>
      </c>
      <c r="F70" s="5">
        <v>159</v>
      </c>
      <c r="G70" s="5">
        <v>127</v>
      </c>
      <c r="H70" s="6">
        <v>32</v>
      </c>
      <c r="I70" s="7">
        <v>0.70223740593055295</v>
      </c>
      <c r="J70" s="7">
        <v>0.70375003171841299</v>
      </c>
      <c r="K70" s="7">
        <v>0.60572278033286198</v>
      </c>
      <c r="L70" s="7">
        <v>0.60812169182121101</v>
      </c>
      <c r="M70" s="8">
        <v>0.62313930358040004</v>
      </c>
      <c r="N70" s="9">
        <v>0.88781028352329605</v>
      </c>
      <c r="O70" s="9">
        <v>0.88781028354314795</v>
      </c>
      <c r="P70" s="9">
        <v>0.37180006994079401</v>
      </c>
      <c r="Q70" s="9">
        <v>0.37327255122779401</v>
      </c>
      <c r="R70" s="8">
        <v>0.38249054547153399</v>
      </c>
      <c r="S70" s="7">
        <v>0.727719355385961</v>
      </c>
      <c r="T70" s="7">
        <v>0.73377125340350202</v>
      </c>
      <c r="U70" s="7">
        <v>0.60139028734274003</v>
      </c>
      <c r="V70" s="7">
        <v>0.61101314295367204</v>
      </c>
      <c r="W70" s="8">
        <v>0.68039544051164502</v>
      </c>
      <c r="X70" s="9"/>
      <c r="Y70" s="8">
        <f t="shared" si="6"/>
        <v>0.62916263148986984</v>
      </c>
      <c r="Z70" s="11">
        <f>(M69-M70)/M69</f>
        <v>1.8472188954499334E-2</v>
      </c>
      <c r="AA70" s="11">
        <f>(R69-R70)/R69</f>
        <v>7.7987315141296587E-2</v>
      </c>
      <c r="AB70" s="7">
        <f t="shared" si="7"/>
        <v>0.16009092815718695</v>
      </c>
      <c r="AC70" s="7">
        <f t="shared" si="8"/>
        <v>0.29790489504011103</v>
      </c>
    </row>
    <row r="71" spans="1:29" s="1" customFormat="1" x14ac:dyDescent="0.3">
      <c r="A71" s="12">
        <v>70</v>
      </c>
      <c r="B71" s="12" t="s">
        <v>30</v>
      </c>
      <c r="C71" s="12" t="s">
        <v>46</v>
      </c>
      <c r="D71" s="13" t="s">
        <v>55</v>
      </c>
      <c r="E71" s="13">
        <v>1</v>
      </c>
      <c r="F71" s="14">
        <v>159</v>
      </c>
      <c r="G71" s="14">
        <v>127</v>
      </c>
      <c r="H71" s="15">
        <v>32</v>
      </c>
      <c r="I71" s="16">
        <v>0.35468658774085199</v>
      </c>
      <c r="J71" s="16">
        <v>0.35501675848737302</v>
      </c>
      <c r="K71" s="16">
        <v>0.89171112161363597</v>
      </c>
      <c r="L71" s="16">
        <v>0.89524266462866198</v>
      </c>
      <c r="M71" s="17">
        <v>0.898816501851184</v>
      </c>
      <c r="N71" s="18">
        <v>0.43240099401432303</v>
      </c>
      <c r="O71" s="18">
        <v>0.43240099401519799</v>
      </c>
      <c r="P71" s="18">
        <v>0.83628393678434498</v>
      </c>
      <c r="Q71" s="18">
        <v>0.83959596533702896</v>
      </c>
      <c r="R71" s="17">
        <v>0.84294765916413705</v>
      </c>
      <c r="S71" s="16">
        <v>0.29425018720356599</v>
      </c>
      <c r="T71" s="16">
        <v>0.35562298256267499</v>
      </c>
      <c r="U71" s="16">
        <v>0.96821857582814597</v>
      </c>
      <c r="V71" s="16">
        <v>0.98371105675294501</v>
      </c>
      <c r="W71" s="17">
        <v>0.999971845245619</v>
      </c>
      <c r="X71" s="18"/>
      <c r="Y71" s="17">
        <f t="shared" si="6"/>
        <v>6.6277949858056712E-2</v>
      </c>
      <c r="Z71" s="19"/>
      <c r="AA71" s="19"/>
      <c r="AB71" s="16">
        <f t="shared" si="7"/>
        <v>0.138150806811632</v>
      </c>
      <c r="AC71" s="16">
        <f t="shared" si="8"/>
        <v>0.15702418608148194</v>
      </c>
    </row>
    <row r="72" spans="1:29" s="1" customFormat="1" x14ac:dyDescent="0.3">
      <c r="A72" s="12">
        <v>71</v>
      </c>
      <c r="B72" s="12" t="s">
        <v>30</v>
      </c>
      <c r="C72" s="12" t="s">
        <v>46</v>
      </c>
      <c r="D72" s="13" t="s">
        <v>55</v>
      </c>
      <c r="E72" s="13">
        <v>2</v>
      </c>
      <c r="F72" s="14">
        <v>159</v>
      </c>
      <c r="G72" s="14">
        <v>127</v>
      </c>
      <c r="H72" s="15">
        <v>32</v>
      </c>
      <c r="I72" s="16">
        <v>0.39310723388424101</v>
      </c>
      <c r="J72" s="16">
        <v>0.40272194230788699</v>
      </c>
      <c r="K72" s="16">
        <v>0.86475845701350496</v>
      </c>
      <c r="L72" s="16">
        <v>0.86818325638465599</v>
      </c>
      <c r="M72" s="17">
        <v>0.87515672789912102</v>
      </c>
      <c r="N72" s="18">
        <v>0.54226686204082497</v>
      </c>
      <c r="O72" s="18">
        <v>0.54226686206308905</v>
      </c>
      <c r="P72" s="18">
        <v>0.75099858585979895</v>
      </c>
      <c r="Q72" s="18">
        <v>0.75397284932461694</v>
      </c>
      <c r="R72" s="17">
        <v>0.76002895343487198</v>
      </c>
      <c r="S72" s="16">
        <v>0.27913691128892598</v>
      </c>
      <c r="T72" s="16">
        <v>0.39495207021405099</v>
      </c>
      <c r="U72" s="16">
        <v>0.97853061744894299</v>
      </c>
      <c r="V72" s="16">
        <v>0.99418810151672399</v>
      </c>
      <c r="W72" s="17">
        <v>1.0278989185699301</v>
      </c>
      <c r="X72" s="18"/>
      <c r="Y72" s="17">
        <f t="shared" si="6"/>
        <v>0.1514781429627661</v>
      </c>
      <c r="Z72" s="19">
        <f>(M71-M72)/M71</f>
        <v>2.6323252747734154E-2</v>
      </c>
      <c r="AA72" s="19">
        <f>(R71-R72)/R71</f>
        <v>9.8367561529842634E-2</v>
      </c>
      <c r="AB72" s="16">
        <f t="shared" si="7"/>
        <v>0.26312995077416307</v>
      </c>
      <c r="AC72" s="16">
        <f t="shared" si="8"/>
        <v>0.26786996513505812</v>
      </c>
    </row>
    <row r="73" spans="1:29" s="1" customFormat="1" x14ac:dyDescent="0.3">
      <c r="A73" s="12">
        <v>72</v>
      </c>
      <c r="B73" s="12" t="s">
        <v>30</v>
      </c>
      <c r="C73" s="12" t="s">
        <v>46</v>
      </c>
      <c r="D73" s="13" t="s">
        <v>55</v>
      </c>
      <c r="E73" s="13">
        <v>3</v>
      </c>
      <c r="F73" s="14">
        <v>159</v>
      </c>
      <c r="G73" s="14">
        <v>127</v>
      </c>
      <c r="H73" s="15">
        <v>32</v>
      </c>
      <c r="I73" s="16">
        <v>0.423212079878454</v>
      </c>
      <c r="J73" s="16">
        <v>0.42971091805728501</v>
      </c>
      <c r="K73" s="16">
        <v>0.84303754318096502</v>
      </c>
      <c r="L73" s="16">
        <v>0.84637631879434805</v>
      </c>
      <c r="M73" s="17">
        <v>0.85663580027275399</v>
      </c>
      <c r="N73" s="18">
        <v>0.59189657818602504</v>
      </c>
      <c r="O73" s="18">
        <v>0.591896578190513</v>
      </c>
      <c r="P73" s="18">
        <v>0.70911726605789605</v>
      </c>
      <c r="Q73" s="18">
        <v>0.71192566226052501</v>
      </c>
      <c r="R73" s="17">
        <v>0.72055537930691904</v>
      </c>
      <c r="S73" s="16">
        <v>0.28373021831378697</v>
      </c>
      <c r="T73" s="16">
        <v>0.38582376833412801</v>
      </c>
      <c r="U73" s="16">
        <v>0.97540805886231596</v>
      </c>
      <c r="V73" s="16">
        <v>0.99101557882018798</v>
      </c>
      <c r="W73" s="17">
        <v>1.04275507673172</v>
      </c>
      <c r="X73" s="18" t="s">
        <v>35</v>
      </c>
      <c r="Y73" s="17">
        <f t="shared" si="6"/>
        <v>0.18885490952371584</v>
      </c>
      <c r="Z73" s="19">
        <f>(M72-M73)/M72</f>
        <v>2.1162983767293777E-2</v>
      </c>
      <c r="AA73" s="19">
        <f>(R72-R73)/R72</f>
        <v>5.193693470433753E-2</v>
      </c>
      <c r="AB73" s="16">
        <f t="shared" si="7"/>
        <v>0.30816635987672603</v>
      </c>
      <c r="AC73" s="16">
        <f t="shared" si="8"/>
        <v>0.32219969742480092</v>
      </c>
    </row>
    <row r="74" spans="1:29" s="1" customFormat="1" x14ac:dyDescent="0.3">
      <c r="A74" s="12">
        <v>73</v>
      </c>
      <c r="B74" s="12" t="s">
        <v>30</v>
      </c>
      <c r="C74" s="12" t="s">
        <v>46</v>
      </c>
      <c r="D74" s="13" t="s">
        <v>55</v>
      </c>
      <c r="E74" s="13">
        <v>4</v>
      </c>
      <c r="F74" s="14">
        <v>159</v>
      </c>
      <c r="G74" s="14">
        <v>127</v>
      </c>
      <c r="H74" s="15">
        <v>32</v>
      </c>
      <c r="I74" s="16">
        <v>0.42740536282880998</v>
      </c>
      <c r="J74" s="16">
        <v>0.430511070762915</v>
      </c>
      <c r="K74" s="16">
        <v>0.83996748624738804</v>
      </c>
      <c r="L74" s="16">
        <v>0.84329410317186704</v>
      </c>
      <c r="M74" s="17">
        <v>0.85700710156401105</v>
      </c>
      <c r="N74" s="18">
        <v>0.61483104481649697</v>
      </c>
      <c r="O74" s="18">
        <v>0.61483104484125295</v>
      </c>
      <c r="P74" s="18">
        <v>0.68890379890738895</v>
      </c>
      <c r="Q74" s="18">
        <v>0.691632141461483</v>
      </c>
      <c r="R74" s="17">
        <v>0.70287892998774304</v>
      </c>
      <c r="S74" s="16">
        <v>0.30017655625573098</v>
      </c>
      <c r="T74" s="16">
        <v>0.38046537051220602</v>
      </c>
      <c r="U74" s="16">
        <v>0.96414481111414996</v>
      </c>
      <c r="V74" s="16">
        <v>0.97957210766457403</v>
      </c>
      <c r="W74" s="17">
        <v>1.0496279223918801</v>
      </c>
      <c r="X74" s="18"/>
      <c r="Y74" s="17">
        <f t="shared" si="6"/>
        <v>0.21928125172133944</v>
      </c>
      <c r="Z74" s="19">
        <f>(M73-M74)/M73</f>
        <v>-4.3344124905688244E-4</v>
      </c>
      <c r="AA74" s="19">
        <f>(R73-R74)/R73</f>
        <v>2.4531701277670646E-2</v>
      </c>
      <c r="AB74" s="16">
        <f t="shared" si="7"/>
        <v>0.31465448858552197</v>
      </c>
      <c r="AC74" s="16">
        <f t="shared" si="8"/>
        <v>0.34674899240413704</v>
      </c>
    </row>
    <row r="75" spans="1:29" s="1" customFormat="1" x14ac:dyDescent="0.3">
      <c r="A75" s="2">
        <v>74</v>
      </c>
      <c r="B75" s="2" t="s">
        <v>30</v>
      </c>
      <c r="C75" s="2" t="s">
        <v>48</v>
      </c>
      <c r="D75" s="3" t="s">
        <v>55</v>
      </c>
      <c r="E75" s="3">
        <v>1</v>
      </c>
      <c r="F75" s="5">
        <v>159</v>
      </c>
      <c r="G75" s="5">
        <v>127</v>
      </c>
      <c r="H75" s="6">
        <v>32</v>
      </c>
      <c r="I75" s="7">
        <v>0.61653488553804803</v>
      </c>
      <c r="J75" s="7">
        <v>0.61671426446355504</v>
      </c>
      <c r="K75" s="7">
        <v>0.68738771738790005</v>
      </c>
      <c r="L75" s="7">
        <v>0.69011005563524996</v>
      </c>
      <c r="M75" s="8">
        <v>0.69286499695106496</v>
      </c>
      <c r="N75" s="9">
        <v>0.667668530655945</v>
      </c>
      <c r="O75" s="9">
        <v>0.66766853065613496</v>
      </c>
      <c r="P75" s="9">
        <v>0.63990967395744303</v>
      </c>
      <c r="Q75" s="9">
        <v>0.64244397961376698</v>
      </c>
      <c r="R75" s="8">
        <v>0.64500863643637396</v>
      </c>
      <c r="S75" s="7">
        <v>0.64157014104825305</v>
      </c>
      <c r="T75" s="7">
        <v>0.66617335831631797</v>
      </c>
      <c r="U75" s="7">
        <v>0.69000162802301301</v>
      </c>
      <c r="V75" s="7">
        <v>0.70104235511408697</v>
      </c>
      <c r="W75" s="8">
        <v>0.71263061711710196</v>
      </c>
      <c r="X75" s="9"/>
      <c r="Y75" s="8">
        <f t="shared" si="6"/>
        <v>7.4194914317882513E-2</v>
      </c>
      <c r="Z75" s="11"/>
      <c r="AA75" s="11"/>
      <c r="AB75" s="7">
        <f t="shared" si="7"/>
        <v>2.6098389607881911E-2</v>
      </c>
      <c r="AC75" s="7">
        <f t="shared" si="8"/>
        <v>6.7621980680728E-2</v>
      </c>
    </row>
    <row r="76" spans="1:29" s="1" customFormat="1" x14ac:dyDescent="0.3">
      <c r="A76" s="2">
        <v>75</v>
      </c>
      <c r="B76" s="2" t="s">
        <v>30</v>
      </c>
      <c r="C76" s="2" t="s">
        <v>48</v>
      </c>
      <c r="D76" s="3" t="s">
        <v>55</v>
      </c>
      <c r="E76" s="3">
        <v>2</v>
      </c>
      <c r="F76" s="5">
        <v>159</v>
      </c>
      <c r="G76" s="5">
        <v>127</v>
      </c>
      <c r="H76" s="6">
        <v>32</v>
      </c>
      <c r="I76" s="7">
        <v>0.73598857325590294</v>
      </c>
      <c r="J76" s="7">
        <v>0.736084839270293</v>
      </c>
      <c r="K76" s="7">
        <v>0.57036149608863995</v>
      </c>
      <c r="L76" s="7">
        <v>0.57262036233885305</v>
      </c>
      <c r="M76" s="8">
        <v>0.57721979656660005</v>
      </c>
      <c r="N76" s="9">
        <v>0.83035738002091197</v>
      </c>
      <c r="O76" s="9">
        <v>0.83035738004517701</v>
      </c>
      <c r="P76" s="9">
        <v>0.457193900172713</v>
      </c>
      <c r="Q76" s="9">
        <v>0.45900457617027901</v>
      </c>
      <c r="R76" s="8">
        <v>0.46269141914195899</v>
      </c>
      <c r="S76" s="7">
        <v>0.75907815568499004</v>
      </c>
      <c r="T76" s="7">
        <v>0.76839290899109702</v>
      </c>
      <c r="U76" s="7">
        <v>0.56569991610528603</v>
      </c>
      <c r="V76" s="7">
        <v>0.57475168951494704</v>
      </c>
      <c r="W76" s="8">
        <v>0.59424030442263498</v>
      </c>
      <c r="X76" s="9"/>
      <c r="Y76" s="8">
        <f t="shared" si="6"/>
        <v>0.24752647809425324</v>
      </c>
      <c r="Z76" s="11">
        <f>(M75-M76)/M75</f>
        <v>0.16690870644838274</v>
      </c>
      <c r="AA76" s="11">
        <f>(R75-R76)/R75</f>
        <v>0.28265856764601544</v>
      </c>
      <c r="AB76" s="7">
        <f t="shared" si="7"/>
        <v>7.1279224360186966E-2</v>
      </c>
      <c r="AC76" s="7">
        <f t="shared" si="8"/>
        <v>0.13154888528067599</v>
      </c>
    </row>
    <row r="77" spans="1:29" s="1" customFormat="1" x14ac:dyDescent="0.3">
      <c r="A77" s="2">
        <v>76</v>
      </c>
      <c r="B77" s="2" t="s">
        <v>30</v>
      </c>
      <c r="C77" s="2" t="s">
        <v>48</v>
      </c>
      <c r="D77" s="3" t="s">
        <v>55</v>
      </c>
      <c r="E77" s="3">
        <v>3</v>
      </c>
      <c r="F77" s="5">
        <v>159</v>
      </c>
      <c r="G77" s="5">
        <v>127</v>
      </c>
      <c r="H77" s="6">
        <v>32</v>
      </c>
      <c r="I77" s="7">
        <v>0.76799207446044304</v>
      </c>
      <c r="J77" s="7">
        <v>0.76815186322595597</v>
      </c>
      <c r="K77" s="7">
        <v>0.53467545531816296</v>
      </c>
      <c r="L77" s="7">
        <v>0.536792990160745</v>
      </c>
      <c r="M77" s="8">
        <v>0.543299809430142</v>
      </c>
      <c r="N77" s="9">
        <v>0.87444675660789095</v>
      </c>
      <c r="O77" s="9">
        <v>0.87444675660918403</v>
      </c>
      <c r="P77" s="9">
        <v>0.39332079653978003</v>
      </c>
      <c r="Q77" s="9">
        <v>0.394878508760719</v>
      </c>
      <c r="R77" s="8">
        <v>0.39966508969037201</v>
      </c>
      <c r="S77" s="7">
        <v>0.77934165407256895</v>
      </c>
      <c r="T77" s="7">
        <v>0.78238515445732104</v>
      </c>
      <c r="U77" s="7">
        <v>0.54138747473854398</v>
      </c>
      <c r="V77" s="7">
        <v>0.55005022438485995</v>
      </c>
      <c r="W77" s="8">
        <v>0.57876755541781799</v>
      </c>
      <c r="X77" s="9" t="s">
        <v>35</v>
      </c>
      <c r="Y77" s="8">
        <f t="shared" si="6"/>
        <v>0.3593877059691315</v>
      </c>
      <c r="Z77" s="11">
        <f>(M76-M77)/M76</f>
        <v>5.8764421002570962E-2</v>
      </c>
      <c r="AA77" s="11">
        <f>(R76-R77)/R76</f>
        <v>0.13621676746991884</v>
      </c>
      <c r="AB77" s="7">
        <f t="shared" si="7"/>
        <v>9.5105102536615083E-2</v>
      </c>
      <c r="AC77" s="7">
        <f t="shared" si="8"/>
        <v>0.17910246572744598</v>
      </c>
    </row>
    <row r="78" spans="1:29" s="1" customFormat="1" x14ac:dyDescent="0.3">
      <c r="A78" s="2">
        <v>77</v>
      </c>
      <c r="B78" s="2" t="s">
        <v>30</v>
      </c>
      <c r="C78" s="2" t="s">
        <v>48</v>
      </c>
      <c r="D78" s="3" t="s">
        <v>55</v>
      </c>
      <c r="E78" s="3">
        <v>4</v>
      </c>
      <c r="F78" s="5">
        <v>159</v>
      </c>
      <c r="G78" s="5">
        <v>127</v>
      </c>
      <c r="H78" s="6">
        <v>32</v>
      </c>
      <c r="I78" s="7">
        <v>0.76787077452404595</v>
      </c>
      <c r="J78" s="7">
        <v>0.76841241167223595</v>
      </c>
      <c r="K78" s="7">
        <v>0.53481520835388896</v>
      </c>
      <c r="L78" s="7">
        <v>0.53693329667600698</v>
      </c>
      <c r="M78" s="8">
        <v>0.54566449188573496</v>
      </c>
      <c r="N78" s="9">
        <v>0.90124083764575202</v>
      </c>
      <c r="O78" s="9">
        <v>0.90124083765982399</v>
      </c>
      <c r="P78" s="9">
        <v>0.34883627537036099</v>
      </c>
      <c r="Q78" s="9">
        <v>0.35021781058037699</v>
      </c>
      <c r="R78" s="8">
        <v>0.35591278254250203</v>
      </c>
      <c r="S78" s="7">
        <v>0.77463948846524</v>
      </c>
      <c r="T78" s="7">
        <v>0.77732010027681098</v>
      </c>
      <c r="U78" s="7">
        <v>0.54712547245520704</v>
      </c>
      <c r="V78" s="7">
        <v>0.55588003589480395</v>
      </c>
      <c r="W78" s="8">
        <v>0.59563477013085797</v>
      </c>
      <c r="X78" s="9"/>
      <c r="Y78" s="8">
        <f t="shared" si="6"/>
        <v>0.53314103524948098</v>
      </c>
      <c r="Z78" s="11">
        <f>(M77-M78)/M77</f>
        <v>-4.3524448463790827E-3</v>
      </c>
      <c r="AA78" s="11">
        <f>(R77-R78)/R77</f>
        <v>0.10947242648029556</v>
      </c>
      <c r="AB78" s="7">
        <f t="shared" si="7"/>
        <v>0.12660134919458399</v>
      </c>
      <c r="AC78" s="7">
        <f t="shared" si="8"/>
        <v>0.23972198758835594</v>
      </c>
    </row>
    <row r="79" spans="1:29" s="1" customFormat="1" x14ac:dyDescent="0.3">
      <c r="A79" s="12">
        <v>78</v>
      </c>
      <c r="B79" s="12" t="s">
        <v>30</v>
      </c>
      <c r="C79" s="12" t="s">
        <v>47</v>
      </c>
      <c r="D79" s="13" t="s">
        <v>55</v>
      </c>
      <c r="E79" s="13">
        <v>1</v>
      </c>
      <c r="F79" s="14">
        <v>159</v>
      </c>
      <c r="G79" s="14">
        <v>127</v>
      </c>
      <c r="H79" s="15">
        <v>32</v>
      </c>
      <c r="I79" s="16">
        <v>0.63525097623007598</v>
      </c>
      <c r="J79" s="16">
        <v>0.63733833998437395</v>
      </c>
      <c r="K79" s="16">
        <v>0.67040293442689203</v>
      </c>
      <c r="L79" s="16">
        <v>0.67305800594382603</v>
      </c>
      <c r="M79" s="17">
        <v>0.67574487493432001</v>
      </c>
      <c r="N79" s="18">
        <v>0.69115008029720404</v>
      </c>
      <c r="O79" s="18">
        <v>0.69115008036424797</v>
      </c>
      <c r="P79" s="18">
        <v>0.61688851995032701</v>
      </c>
      <c r="Q79" s="18">
        <v>0.61933165236269305</v>
      </c>
      <c r="R79" s="17">
        <v>0.62180404403899603</v>
      </c>
      <c r="S79" s="16">
        <v>0.59042929677678402</v>
      </c>
      <c r="T79" s="16">
        <v>0.62311467558608802</v>
      </c>
      <c r="U79" s="16">
        <v>0.73758566340628096</v>
      </c>
      <c r="V79" s="16">
        <v>0.74938778340893997</v>
      </c>
      <c r="W79" s="17">
        <v>0.76177519753970002</v>
      </c>
      <c r="X79" s="18"/>
      <c r="Y79" s="17">
        <f t="shared" si="6"/>
        <v>8.6748922610643417E-2</v>
      </c>
      <c r="Z79" s="19"/>
      <c r="AA79" s="19"/>
      <c r="AB79" s="16">
        <f t="shared" si="7"/>
        <v>0.10072078358746395</v>
      </c>
      <c r="AC79" s="16">
        <f t="shared" si="8"/>
        <v>0.13997115350070399</v>
      </c>
    </row>
    <row r="80" spans="1:29" s="1" customFormat="1" x14ac:dyDescent="0.3">
      <c r="A80" s="12">
        <v>79</v>
      </c>
      <c r="B80" s="12" t="s">
        <v>30</v>
      </c>
      <c r="C80" s="12" t="s">
        <v>47</v>
      </c>
      <c r="D80" s="13" t="s">
        <v>55</v>
      </c>
      <c r="E80" s="13">
        <v>2</v>
      </c>
      <c r="F80" s="14">
        <v>159</v>
      </c>
      <c r="G80" s="14">
        <v>127</v>
      </c>
      <c r="H80" s="15">
        <v>32</v>
      </c>
      <c r="I80" s="16">
        <v>0.74228663567896103</v>
      </c>
      <c r="J80" s="16">
        <v>0.74256443624452695</v>
      </c>
      <c r="K80" s="16">
        <v>0.56351737042584005</v>
      </c>
      <c r="L80" s="16">
        <v>0.56574913112180603</v>
      </c>
      <c r="M80" s="17">
        <v>0.57029337385074397</v>
      </c>
      <c r="N80" s="18">
        <v>0.82658955623661901</v>
      </c>
      <c r="O80" s="18">
        <v>0.82658955624414698</v>
      </c>
      <c r="P80" s="18">
        <v>0.46224323796386502</v>
      </c>
      <c r="Q80" s="18">
        <v>0.46407391141707999</v>
      </c>
      <c r="R80" s="17">
        <v>0.467801472595062</v>
      </c>
      <c r="S80" s="16">
        <v>0.67248339862476103</v>
      </c>
      <c r="T80" s="16">
        <v>0.688263094568065</v>
      </c>
      <c r="U80" s="16">
        <v>0.65957575628300802</v>
      </c>
      <c r="V80" s="16">
        <v>0.67012963851351004</v>
      </c>
      <c r="W80" s="17">
        <v>0.69285231806620395</v>
      </c>
      <c r="X80" s="18" t="s">
        <v>35</v>
      </c>
      <c r="Y80" s="17">
        <f t="shared" si="6"/>
        <v>0.21909272898848042</v>
      </c>
      <c r="Z80" s="19">
        <f>(M79-M80)/M79</f>
        <v>0.15605223952875047</v>
      </c>
      <c r="AA80" s="19">
        <f>(R79-R80)/R79</f>
        <v>0.24767058516312232</v>
      </c>
      <c r="AB80" s="16">
        <f t="shared" si="7"/>
        <v>0.15410615761938595</v>
      </c>
      <c r="AC80" s="16">
        <f t="shared" si="8"/>
        <v>0.22505084547114196</v>
      </c>
    </row>
    <row r="81" spans="1:29" s="1" customFormat="1" x14ac:dyDescent="0.3">
      <c r="A81" s="12">
        <v>80</v>
      </c>
      <c r="B81" s="12" t="s">
        <v>30</v>
      </c>
      <c r="C81" s="12" t="s">
        <v>47</v>
      </c>
      <c r="D81" s="13" t="s">
        <v>55</v>
      </c>
      <c r="E81" s="13">
        <v>3</v>
      </c>
      <c r="F81" s="14">
        <v>159</v>
      </c>
      <c r="G81" s="14">
        <v>127</v>
      </c>
      <c r="H81" s="15">
        <v>32</v>
      </c>
      <c r="I81" s="16">
        <v>0.76517031408142</v>
      </c>
      <c r="J81" s="16">
        <v>0.76531531934127905</v>
      </c>
      <c r="K81" s="16">
        <v>0.53791708227344304</v>
      </c>
      <c r="L81" s="16">
        <v>0.54004745529282305</v>
      </c>
      <c r="M81" s="17">
        <v>0.54659372406476803</v>
      </c>
      <c r="N81" s="18">
        <v>0.86526094445020896</v>
      </c>
      <c r="O81" s="18">
        <v>0.86526094445472701</v>
      </c>
      <c r="P81" s="18">
        <v>0.407455037329017</v>
      </c>
      <c r="Q81" s="18">
        <v>0.40906872696026497</v>
      </c>
      <c r="R81" s="17">
        <v>0.41402731681498001</v>
      </c>
      <c r="S81" s="16">
        <v>0.69815210314586895</v>
      </c>
      <c r="T81" s="16">
        <v>0.71017644427469895</v>
      </c>
      <c r="U81" s="16">
        <v>0.63320174330681001</v>
      </c>
      <c r="V81" s="16">
        <v>0.64333361453365501</v>
      </c>
      <c r="W81" s="17">
        <v>0.67692113718916103</v>
      </c>
      <c r="X81" s="18"/>
      <c r="Y81" s="17">
        <f t="shared" si="6"/>
        <v>0.32018758633993499</v>
      </c>
      <c r="Z81" s="19">
        <f>(M80-M81)/M80</f>
        <v>4.1556943974205396E-2</v>
      </c>
      <c r="AA81" s="19">
        <f>(R80-R81)/R80</f>
        <v>0.11495080483987689</v>
      </c>
      <c r="AB81" s="16">
        <f t="shared" si="7"/>
        <v>0.16710884130885806</v>
      </c>
      <c r="AC81" s="16">
        <f t="shared" si="8"/>
        <v>0.26289382037418102</v>
      </c>
    </row>
    <row r="82" spans="1:29" s="1" customFormat="1" x14ac:dyDescent="0.3">
      <c r="A82" s="12">
        <v>81</v>
      </c>
      <c r="B82" s="12" t="s">
        <v>30</v>
      </c>
      <c r="C82" s="12" t="s">
        <v>47</v>
      </c>
      <c r="D82" s="13" t="s">
        <v>55</v>
      </c>
      <c r="E82" s="13">
        <v>4</v>
      </c>
      <c r="F82" s="14">
        <v>159</v>
      </c>
      <c r="G82" s="14">
        <v>127</v>
      </c>
      <c r="H82" s="15">
        <v>32</v>
      </c>
      <c r="I82" s="16">
        <v>0.76119197395377203</v>
      </c>
      <c r="J82" s="16">
        <v>0.76159111976115601</v>
      </c>
      <c r="K82" s="16">
        <v>0.54245447575599903</v>
      </c>
      <c r="L82" s="16">
        <v>0.54460281872088201</v>
      </c>
      <c r="M82" s="17">
        <v>0.55345872978368504</v>
      </c>
      <c r="N82" s="18">
        <v>0.879190988745992</v>
      </c>
      <c r="O82" s="18">
        <v>0.87919098875600898</v>
      </c>
      <c r="P82" s="18">
        <v>0.38581810788403598</v>
      </c>
      <c r="Q82" s="18">
        <v>0.38734610637025302</v>
      </c>
      <c r="R82" s="17">
        <v>0.39364483004670198</v>
      </c>
      <c r="S82" s="16">
        <v>0.72884728797815101</v>
      </c>
      <c r="T82" s="16">
        <v>0.73569309741506494</v>
      </c>
      <c r="U82" s="16">
        <v>0.60014335393530305</v>
      </c>
      <c r="V82" s="16">
        <v>0.60974625734483001</v>
      </c>
      <c r="W82" s="17">
        <v>0.65335332873956398</v>
      </c>
      <c r="X82" s="18"/>
      <c r="Y82" s="17">
        <f t="shared" si="6"/>
        <v>0.40598500866383225</v>
      </c>
      <c r="Z82" s="19">
        <f>(M81-M82)/M81</f>
        <v>-1.2559613139838312E-2</v>
      </c>
      <c r="AA82" s="19">
        <f>(R81-R82)/R81</f>
        <v>4.9229811513587955E-2</v>
      </c>
      <c r="AB82" s="16">
        <f t="shared" si="7"/>
        <v>0.15034370077785797</v>
      </c>
      <c r="AC82" s="16">
        <f t="shared" si="8"/>
        <v>0.259708498692862</v>
      </c>
    </row>
    <row r="83" spans="1:29" s="1" customFormat="1" x14ac:dyDescent="0.3">
      <c r="A83" s="2">
        <v>82</v>
      </c>
      <c r="B83" s="2" t="s">
        <v>30</v>
      </c>
      <c r="C83" s="2" t="s">
        <v>49</v>
      </c>
      <c r="D83" s="3" t="s">
        <v>55</v>
      </c>
      <c r="E83" s="3">
        <v>1</v>
      </c>
      <c r="F83" s="5">
        <v>159</v>
      </c>
      <c r="G83" s="5">
        <v>127</v>
      </c>
      <c r="H83" s="6">
        <v>32</v>
      </c>
      <c r="I83" s="7">
        <v>0.55647877069488705</v>
      </c>
      <c r="J83" s="7">
        <v>0.55672776836057303</v>
      </c>
      <c r="K83" s="7">
        <v>0.73925801809844005</v>
      </c>
      <c r="L83" s="7">
        <v>0.74218578408322899</v>
      </c>
      <c r="M83" s="8">
        <v>0.74514861336514604</v>
      </c>
      <c r="N83" s="9">
        <v>0.61860637481071101</v>
      </c>
      <c r="O83" s="9">
        <v>0.61860637481511405</v>
      </c>
      <c r="P83" s="9">
        <v>0.68551925329290697</v>
      </c>
      <c r="Q83" s="9">
        <v>0.68823419165349597</v>
      </c>
      <c r="R83" s="8">
        <v>0.69098164446056598</v>
      </c>
      <c r="S83" s="7">
        <v>0.51219620390145904</v>
      </c>
      <c r="T83" s="7">
        <v>0.54992505271582603</v>
      </c>
      <c r="U83" s="7">
        <v>0.80495316551283902</v>
      </c>
      <c r="V83" s="7">
        <v>0.81783323399468699</v>
      </c>
      <c r="W83" s="8">
        <v>0.83135205453551098</v>
      </c>
      <c r="X83" s="9"/>
      <c r="Y83" s="8">
        <f t="shared" si="6"/>
        <v>7.8391328248476139E-2</v>
      </c>
      <c r="Z83" s="11"/>
      <c r="AA83" s="11"/>
      <c r="AB83" s="7">
        <f t="shared" si="7"/>
        <v>0.10641017091365501</v>
      </c>
      <c r="AC83" s="7">
        <f t="shared" si="8"/>
        <v>0.140370410074945</v>
      </c>
    </row>
    <row r="84" spans="1:29" s="1" customFormat="1" x14ac:dyDescent="0.3">
      <c r="A84" s="2">
        <v>83</v>
      </c>
      <c r="B84" s="2" t="s">
        <v>30</v>
      </c>
      <c r="C84" s="2" t="s">
        <v>49</v>
      </c>
      <c r="D84" s="3" t="s">
        <v>55</v>
      </c>
      <c r="E84" s="3">
        <v>2</v>
      </c>
      <c r="F84" s="5">
        <v>159</v>
      </c>
      <c r="G84" s="5">
        <v>127</v>
      </c>
      <c r="H84" s="6">
        <v>32</v>
      </c>
      <c r="I84" s="7">
        <v>0.72712186230614295</v>
      </c>
      <c r="J84" s="7">
        <v>0.72745737496234997</v>
      </c>
      <c r="K84" s="7">
        <v>0.57986007679561502</v>
      </c>
      <c r="L84" s="7">
        <v>0.58215656133445903</v>
      </c>
      <c r="M84" s="8">
        <v>0.58683259276857103</v>
      </c>
      <c r="N84" s="9">
        <v>0.824448838674956</v>
      </c>
      <c r="O84" s="9">
        <v>0.82444883868899899</v>
      </c>
      <c r="P84" s="9">
        <v>0.46508763708641199</v>
      </c>
      <c r="Q84" s="9">
        <v>0.466929575530732</v>
      </c>
      <c r="R84" s="8">
        <v>0.47068007413834601</v>
      </c>
      <c r="S84" s="7">
        <v>0.65724394014041099</v>
      </c>
      <c r="T84" s="7">
        <v>0.68447160151066699</v>
      </c>
      <c r="U84" s="7">
        <v>0.67474643032954196</v>
      </c>
      <c r="V84" s="7">
        <v>0.68554305875821597</v>
      </c>
      <c r="W84" s="8">
        <v>0.70878837481122703</v>
      </c>
      <c r="X84" s="9"/>
      <c r="Y84" s="8">
        <f t="shared" si="6"/>
        <v>0.24677594190249183</v>
      </c>
      <c r="Z84" s="11">
        <f>(M83-M84)/M83</f>
        <v>0.21246234342651218</v>
      </c>
      <c r="AA84" s="11">
        <f>(R83-R84)/R83</f>
        <v>0.31882405573045941</v>
      </c>
      <c r="AB84" s="7">
        <f t="shared" si="7"/>
        <v>0.167204898548588</v>
      </c>
      <c r="AC84" s="7">
        <f t="shared" si="8"/>
        <v>0.23810830067288102</v>
      </c>
    </row>
    <row r="85" spans="1:29" s="1" customFormat="1" x14ac:dyDescent="0.3">
      <c r="A85" s="2">
        <v>84</v>
      </c>
      <c r="B85" s="2" t="s">
        <v>30</v>
      </c>
      <c r="C85" s="2" t="s">
        <v>49</v>
      </c>
      <c r="D85" s="3" t="s">
        <v>55</v>
      </c>
      <c r="E85" s="3">
        <v>3</v>
      </c>
      <c r="F85" s="5">
        <v>159</v>
      </c>
      <c r="G85" s="5">
        <v>127</v>
      </c>
      <c r="H85" s="6">
        <v>32</v>
      </c>
      <c r="I85" s="7">
        <v>0.77505808651243802</v>
      </c>
      <c r="J85" s="7">
        <v>0.77537081738397795</v>
      </c>
      <c r="K85" s="7">
        <v>0.52647048656913897</v>
      </c>
      <c r="L85" s="7">
        <v>0.52855552635881498</v>
      </c>
      <c r="M85" s="8">
        <v>0.53496249393644302</v>
      </c>
      <c r="N85" s="9">
        <v>0.87588611882361</v>
      </c>
      <c r="O85" s="9">
        <v>0.875886118836945</v>
      </c>
      <c r="P85" s="9">
        <v>0.39105975174430202</v>
      </c>
      <c r="Q85" s="9">
        <v>0.39260850929734398</v>
      </c>
      <c r="R85" s="8">
        <v>0.39736757407734402</v>
      </c>
      <c r="S85" s="7">
        <v>0.69959058393054896</v>
      </c>
      <c r="T85" s="7">
        <v>0.70815114710313098</v>
      </c>
      <c r="U85" s="7">
        <v>0.63169115415855803</v>
      </c>
      <c r="V85" s="7">
        <v>0.64179885442426998</v>
      </c>
      <c r="W85" s="8">
        <v>0.67530624946203599</v>
      </c>
      <c r="X85" s="9" t="s">
        <v>35</v>
      </c>
      <c r="Y85" s="8">
        <f t="shared" si="6"/>
        <v>0.34626609928750096</v>
      </c>
      <c r="Z85" s="11">
        <f>(M84-M85)/M84</f>
        <v>8.8389941989101481E-2</v>
      </c>
      <c r="AA85" s="11">
        <f>(R84-R85)/R84</f>
        <v>0.15575866515108391</v>
      </c>
      <c r="AB85" s="7">
        <f t="shared" si="7"/>
        <v>0.17629553490639605</v>
      </c>
      <c r="AC85" s="7">
        <f t="shared" si="8"/>
        <v>0.27793867538469197</v>
      </c>
    </row>
    <row r="86" spans="1:29" s="1" customFormat="1" x14ac:dyDescent="0.3">
      <c r="A86" s="2">
        <v>85</v>
      </c>
      <c r="B86" s="2" t="s">
        <v>30</v>
      </c>
      <c r="C86" s="2" t="s">
        <v>49</v>
      </c>
      <c r="D86" s="3" t="s">
        <v>55</v>
      </c>
      <c r="E86" s="3">
        <v>4</v>
      </c>
      <c r="F86" s="5">
        <v>159</v>
      </c>
      <c r="G86" s="5">
        <v>127</v>
      </c>
      <c r="H86" s="6">
        <v>32</v>
      </c>
      <c r="I86" s="7">
        <v>0.77897290744464898</v>
      </c>
      <c r="J86" s="7">
        <v>0.77966583823088398</v>
      </c>
      <c r="K86" s="7">
        <v>0.52186911201827202</v>
      </c>
      <c r="L86" s="7">
        <v>0.52393592847108394</v>
      </c>
      <c r="M86" s="8">
        <v>0.53245577050209802</v>
      </c>
      <c r="N86" s="9">
        <v>0.89671538155490405</v>
      </c>
      <c r="O86" s="9">
        <v>0.89671538156835895</v>
      </c>
      <c r="P86" s="9">
        <v>0.35673914461131501</v>
      </c>
      <c r="Q86" s="9">
        <v>0.35815197843586</v>
      </c>
      <c r="R86" s="8">
        <v>0.36397596971714702</v>
      </c>
      <c r="S86" s="7">
        <v>0.69540086483513297</v>
      </c>
      <c r="T86" s="7">
        <v>0.70370177517429799</v>
      </c>
      <c r="U86" s="7">
        <v>0.63608090408290097</v>
      </c>
      <c r="V86" s="7">
        <v>0.64625884480739604</v>
      </c>
      <c r="W86" s="8">
        <v>0.69247717783614104</v>
      </c>
      <c r="X86" s="9"/>
      <c r="Y86" s="8">
        <f t="shared" si="6"/>
        <v>0.46288715410492626</v>
      </c>
      <c r="Z86" s="11">
        <f>(M85-M86)/M85</f>
        <v>4.6857928597940322E-3</v>
      </c>
      <c r="AA86" s="11">
        <f>(R85-R86)/R85</f>
        <v>8.403203114328002E-2</v>
      </c>
      <c r="AB86" s="7">
        <f t="shared" si="7"/>
        <v>0.20131451673322598</v>
      </c>
      <c r="AC86" s="7">
        <f t="shared" si="8"/>
        <v>0.32850120811899403</v>
      </c>
    </row>
    <row r="87" spans="1:29" s="1" customFormat="1" x14ac:dyDescent="0.3">
      <c r="A87" s="12">
        <v>86</v>
      </c>
      <c r="B87" s="12" t="s">
        <v>30</v>
      </c>
      <c r="C87" s="12" t="s">
        <v>50</v>
      </c>
      <c r="D87" s="13" t="s">
        <v>55</v>
      </c>
      <c r="E87" s="13">
        <v>1</v>
      </c>
      <c r="F87" s="14">
        <v>159</v>
      </c>
      <c r="G87" s="14">
        <v>127</v>
      </c>
      <c r="H87" s="15">
        <v>32</v>
      </c>
      <c r="I87" s="16">
        <v>0.57045673838402899</v>
      </c>
      <c r="J87" s="16">
        <v>0.57085264124151502</v>
      </c>
      <c r="K87" s="16">
        <v>0.727515570631866</v>
      </c>
      <c r="L87" s="16">
        <v>0.73039683169221803</v>
      </c>
      <c r="M87" s="17">
        <v>0.73331259910081903</v>
      </c>
      <c r="N87" s="18">
        <v>0.62132551686760296</v>
      </c>
      <c r="O87" s="18">
        <v>0.621325516880887</v>
      </c>
      <c r="P87" s="18">
        <v>0.68307118076211604</v>
      </c>
      <c r="Q87" s="18">
        <v>0.68577642374800696</v>
      </c>
      <c r="R87" s="17">
        <v>0.68851406506734103</v>
      </c>
      <c r="S87" s="16">
        <v>0.56969853508441903</v>
      </c>
      <c r="T87" s="16">
        <v>0.60545947548204404</v>
      </c>
      <c r="U87" s="16">
        <v>0.75602200616915105</v>
      </c>
      <c r="V87" s="16">
        <v>0.76811912638736701</v>
      </c>
      <c r="W87" s="17">
        <v>0.78081617046918395</v>
      </c>
      <c r="X87" s="18"/>
      <c r="Y87" s="17">
        <f t="shared" si="6"/>
        <v>6.5065532145805072E-2</v>
      </c>
      <c r="Z87" s="19"/>
      <c r="AA87" s="19"/>
      <c r="AB87" s="16">
        <f t="shared" si="7"/>
        <v>5.1626981796467963E-2</v>
      </c>
      <c r="AC87" s="16">
        <f t="shared" si="8"/>
        <v>9.2302105401842915E-2</v>
      </c>
    </row>
    <row r="88" spans="1:29" s="1" customFormat="1" x14ac:dyDescent="0.3">
      <c r="A88" s="12">
        <v>87</v>
      </c>
      <c r="B88" s="12" t="s">
        <v>30</v>
      </c>
      <c r="C88" s="12" t="s">
        <v>50</v>
      </c>
      <c r="D88" s="13" t="s">
        <v>55</v>
      </c>
      <c r="E88" s="13">
        <v>2</v>
      </c>
      <c r="F88" s="14">
        <v>159</v>
      </c>
      <c r="G88" s="14">
        <v>127</v>
      </c>
      <c r="H88" s="15">
        <v>32</v>
      </c>
      <c r="I88" s="16">
        <v>0.67663793045880305</v>
      </c>
      <c r="J88" s="16">
        <v>0.67765126541254195</v>
      </c>
      <c r="K88" s="16">
        <v>0.631223814456495</v>
      </c>
      <c r="L88" s="16">
        <v>0.63372372053463</v>
      </c>
      <c r="M88" s="17">
        <v>0.63881395267247498</v>
      </c>
      <c r="N88" s="18">
        <v>0.77817443955155596</v>
      </c>
      <c r="O88" s="18">
        <v>0.77817443956870802</v>
      </c>
      <c r="P88" s="18">
        <v>0.52280380003060001</v>
      </c>
      <c r="Q88" s="18">
        <v>0.524874318232601</v>
      </c>
      <c r="R88" s="17">
        <v>0.52909024393717097</v>
      </c>
      <c r="S88" s="16">
        <v>0.73262018693865505</v>
      </c>
      <c r="T88" s="16">
        <v>0.75410777328880496</v>
      </c>
      <c r="U88" s="16">
        <v>0.59595344197697897</v>
      </c>
      <c r="V88" s="16">
        <v>0.60548930253821598</v>
      </c>
      <c r="W88" s="17">
        <v>0.62602016493176604</v>
      </c>
      <c r="X88" s="18" t="s">
        <v>35</v>
      </c>
      <c r="Y88" s="17">
        <f t="shared" si="6"/>
        <v>0.20738184079677269</v>
      </c>
      <c r="Z88" s="19">
        <f>(M87-M88)/M87</f>
        <v>0.12886543411938836</v>
      </c>
      <c r="AA88" s="19">
        <f>(R87-R88)/R87</f>
        <v>0.23154766070694199</v>
      </c>
      <c r="AB88" s="16">
        <f t="shared" si="7"/>
        <v>4.5554252630052972E-2</v>
      </c>
      <c r="AC88" s="16">
        <f t="shared" si="8"/>
        <v>9.6929920994595076E-2</v>
      </c>
    </row>
    <row r="89" spans="1:29" s="1" customFormat="1" x14ac:dyDescent="0.3">
      <c r="A89" s="12">
        <v>88</v>
      </c>
      <c r="B89" s="12" t="s">
        <v>30</v>
      </c>
      <c r="C89" s="12" t="s">
        <v>50</v>
      </c>
      <c r="D89" s="13" t="s">
        <v>55</v>
      </c>
      <c r="E89" s="13">
        <v>3</v>
      </c>
      <c r="F89" s="14">
        <v>159</v>
      </c>
      <c r="G89" s="14">
        <v>127</v>
      </c>
      <c r="H89" s="15">
        <v>32</v>
      </c>
      <c r="I89" s="16">
        <v>0.69861581490991298</v>
      </c>
      <c r="J89" s="16">
        <v>0.69904578426277997</v>
      </c>
      <c r="K89" s="16">
        <v>0.60939525334806199</v>
      </c>
      <c r="L89" s="16">
        <v>0.61180870934091502</v>
      </c>
      <c r="M89" s="17">
        <v>0.61922484325490701</v>
      </c>
      <c r="N89" s="18">
        <v>0.82227250469763302</v>
      </c>
      <c r="O89" s="18">
        <v>0.82227250473887203</v>
      </c>
      <c r="P89" s="18">
        <v>0.46796163763404502</v>
      </c>
      <c r="Q89" s="18">
        <v>0.469814958303295</v>
      </c>
      <c r="R89" s="17">
        <v>0.47550989299836899</v>
      </c>
      <c r="S89" s="16">
        <v>0.73839308007085702</v>
      </c>
      <c r="T89" s="16">
        <v>0.75007423361255399</v>
      </c>
      <c r="U89" s="16">
        <v>0.58948483715067601</v>
      </c>
      <c r="V89" s="16">
        <v>0.59891719346257899</v>
      </c>
      <c r="W89" s="17">
        <v>0.63018579866173097</v>
      </c>
      <c r="X89" s="18"/>
      <c r="Y89" s="17">
        <f t="shared" si="6"/>
        <v>0.30223335491577452</v>
      </c>
      <c r="Z89" s="19">
        <f>(M88-M89)/M88</f>
        <v>3.0664811461329284E-2</v>
      </c>
      <c r="AA89" s="19">
        <f>(R88-R89)/R88</f>
        <v>0.10126883183498013</v>
      </c>
      <c r="AB89" s="16">
        <f t="shared" si="7"/>
        <v>8.3879424668015012E-2</v>
      </c>
      <c r="AC89" s="16">
        <f t="shared" si="8"/>
        <v>0.15467590566336198</v>
      </c>
    </row>
    <row r="90" spans="1:29" s="1" customFormat="1" x14ac:dyDescent="0.3">
      <c r="A90" s="12">
        <v>89</v>
      </c>
      <c r="B90" s="12" t="s">
        <v>30</v>
      </c>
      <c r="C90" s="12" t="s">
        <v>50</v>
      </c>
      <c r="D90" s="13" t="s">
        <v>55</v>
      </c>
      <c r="E90" s="13">
        <v>4</v>
      </c>
      <c r="F90" s="14">
        <v>159</v>
      </c>
      <c r="G90" s="14">
        <v>127</v>
      </c>
      <c r="H90" s="15">
        <v>32</v>
      </c>
      <c r="I90" s="16">
        <v>0.71211268540109995</v>
      </c>
      <c r="J90" s="16">
        <v>0.71522509467110496</v>
      </c>
      <c r="K90" s="16">
        <v>0.59559370895076802</v>
      </c>
      <c r="L90" s="16">
        <v>0.59795250514794096</v>
      </c>
      <c r="M90" s="17">
        <v>0.60767594767034205</v>
      </c>
      <c r="N90" s="18">
        <v>0.85562133118044903</v>
      </c>
      <c r="O90" s="18">
        <v>0.85562133118481998</v>
      </c>
      <c r="P90" s="18">
        <v>0.42177851996454702</v>
      </c>
      <c r="Q90" s="18">
        <v>0.42344893648169601</v>
      </c>
      <c r="R90" s="17">
        <v>0.430334736540403</v>
      </c>
      <c r="S90" s="16">
        <v>0.75282535087843605</v>
      </c>
      <c r="T90" s="16">
        <v>0.76603900696501703</v>
      </c>
      <c r="U90" s="16">
        <v>0.57299388596345602</v>
      </c>
      <c r="V90" s="16">
        <v>0.58216237030153295</v>
      </c>
      <c r="W90" s="17">
        <v>0.62379673170887096</v>
      </c>
      <c r="X90" s="18"/>
      <c r="Y90" s="17">
        <f t="shared" si="6"/>
        <v>0.41210061859203168</v>
      </c>
      <c r="Z90" s="19">
        <f>(M89-M90)/M89</f>
        <v>1.8650568869070381E-2</v>
      </c>
      <c r="AA90" s="19">
        <f>(R89-R90)/R89</f>
        <v>9.5003610068152555E-2</v>
      </c>
      <c r="AB90" s="16">
        <f t="shared" si="7"/>
        <v>0.10279598030638393</v>
      </c>
      <c r="AC90" s="16">
        <f t="shared" si="8"/>
        <v>0.19346199516846796</v>
      </c>
    </row>
    <row r="91" spans="1:29" s="1" customFormat="1" x14ac:dyDescent="0.3">
      <c r="A91" s="12">
        <v>90</v>
      </c>
      <c r="B91" s="12" t="s">
        <v>30</v>
      </c>
      <c r="C91" s="12" t="s">
        <v>50</v>
      </c>
      <c r="D91" s="13" t="s">
        <v>55</v>
      </c>
      <c r="E91" s="13">
        <v>5</v>
      </c>
      <c r="F91" s="14">
        <v>159</v>
      </c>
      <c r="G91" s="14">
        <v>127</v>
      </c>
      <c r="H91" s="15">
        <v>32</v>
      </c>
      <c r="I91" s="16">
        <v>0.71090678561722598</v>
      </c>
      <c r="J91" s="16">
        <v>0.71140526538216498</v>
      </c>
      <c r="K91" s="16">
        <v>0.59683981417087695</v>
      </c>
      <c r="L91" s="16">
        <v>0.59920354545754195</v>
      </c>
      <c r="M91" s="17">
        <v>0.61145846510245805</v>
      </c>
      <c r="N91" s="18">
        <v>0.87203865450885498</v>
      </c>
      <c r="O91" s="18">
        <v>0.87203865451354401</v>
      </c>
      <c r="P91" s="18">
        <v>0.39707481375974601</v>
      </c>
      <c r="Q91" s="18">
        <v>0.39864739343379901</v>
      </c>
      <c r="R91" s="17">
        <v>0.406800535734477</v>
      </c>
      <c r="S91" s="16">
        <v>0.77391299416855297</v>
      </c>
      <c r="T91" s="16">
        <v>0.78239700073443696</v>
      </c>
      <c r="U91" s="16">
        <v>0.54800664659295195</v>
      </c>
      <c r="V91" s="16">
        <v>0.556775309714027</v>
      </c>
      <c r="W91" s="17">
        <v>0.60795878879567999</v>
      </c>
      <c r="X91" s="18"/>
      <c r="Y91" s="17">
        <f t="shared" si="6"/>
        <v>0.50309159253802815</v>
      </c>
      <c r="Z91" s="19">
        <f>(M90-M91)/M90</f>
        <v>-6.224563349293482E-3</v>
      </c>
      <c r="AA91" s="19">
        <f>(R90-R91)/R90</f>
        <v>5.4688127189370953E-2</v>
      </c>
      <c r="AB91" s="16">
        <f t="shared" si="7"/>
        <v>9.8125660344991039E-2</v>
      </c>
      <c r="AC91" s="16">
        <f t="shared" si="8"/>
        <v>0.201158253061203</v>
      </c>
    </row>
    <row r="92" spans="1:29" s="1" customFormat="1" x14ac:dyDescent="0.3">
      <c r="A92" s="2">
        <v>91</v>
      </c>
      <c r="B92" s="2" t="s">
        <v>30</v>
      </c>
      <c r="C92" s="2" t="s">
        <v>51</v>
      </c>
      <c r="D92" s="3" t="s">
        <v>55</v>
      </c>
      <c r="E92" s="3">
        <v>1</v>
      </c>
      <c r="F92" s="5">
        <v>159</v>
      </c>
      <c r="G92" s="5">
        <v>127</v>
      </c>
      <c r="H92" s="6">
        <v>32</v>
      </c>
      <c r="I92" s="7">
        <v>0.51133571044914605</v>
      </c>
      <c r="J92" s="7">
        <v>0.51165282513407195</v>
      </c>
      <c r="K92" s="7">
        <v>0.77596858447651595</v>
      </c>
      <c r="L92" s="7">
        <v>0.77904173941197197</v>
      </c>
      <c r="M92" s="8">
        <v>0.78215169884108804</v>
      </c>
      <c r="N92" s="9">
        <v>0.56643996525709905</v>
      </c>
      <c r="O92" s="9">
        <v>0.56643996525810203</v>
      </c>
      <c r="P92" s="9">
        <v>0.73089932886188003</v>
      </c>
      <c r="Q92" s="9">
        <v>0.73379399099736897</v>
      </c>
      <c r="R92" s="8">
        <v>0.73672331997408502</v>
      </c>
      <c r="S92" s="7">
        <v>0.52487420953514297</v>
      </c>
      <c r="T92" s="7">
        <v>0.55165783753550901</v>
      </c>
      <c r="U92" s="7">
        <v>0.79442394762492996</v>
      </c>
      <c r="V92" s="7">
        <v>0.80713553792286996</v>
      </c>
      <c r="W92" s="8">
        <v>0.82047752506125504</v>
      </c>
      <c r="X92" s="9"/>
      <c r="Y92" s="8">
        <f t="shared" si="6"/>
        <v>6.1662740455400551E-2</v>
      </c>
      <c r="Z92" s="11"/>
      <c r="AA92" s="11"/>
      <c r="AB92" s="7">
        <f t="shared" si="7"/>
        <v>4.1565755722959064E-2</v>
      </c>
      <c r="AC92" s="7">
        <f t="shared" si="8"/>
        <v>8.3754205087170019E-2</v>
      </c>
    </row>
    <row r="93" spans="1:29" s="1" customFormat="1" x14ac:dyDescent="0.3">
      <c r="A93" s="2">
        <v>92</v>
      </c>
      <c r="B93" s="2" t="s">
        <v>30</v>
      </c>
      <c r="C93" s="2" t="s">
        <v>51</v>
      </c>
      <c r="D93" s="3" t="s">
        <v>55</v>
      </c>
      <c r="E93" s="3">
        <v>2</v>
      </c>
      <c r="F93" s="5">
        <v>159</v>
      </c>
      <c r="G93" s="5">
        <v>127</v>
      </c>
      <c r="H93" s="6">
        <v>32</v>
      </c>
      <c r="I93" s="7">
        <v>0.65218289962983</v>
      </c>
      <c r="J93" s="7">
        <v>0.65247057441936396</v>
      </c>
      <c r="K93" s="7">
        <v>0.65465773350010603</v>
      </c>
      <c r="L93" s="7">
        <v>0.65725044754161299</v>
      </c>
      <c r="M93" s="8">
        <v>0.66252965241004902</v>
      </c>
      <c r="N93" s="9">
        <v>0.75353255444835199</v>
      </c>
      <c r="O93" s="9">
        <v>0.75353255444838596</v>
      </c>
      <c r="P93" s="9">
        <v>0.55107755626888699</v>
      </c>
      <c r="Q93" s="9">
        <v>0.55326005018132995</v>
      </c>
      <c r="R93" s="8">
        <v>0.55770397739561095</v>
      </c>
      <c r="S93" s="7">
        <v>0.66666853412161198</v>
      </c>
      <c r="T93" s="7">
        <v>0.68992903062729705</v>
      </c>
      <c r="U93" s="7">
        <v>0.66540518528651205</v>
      </c>
      <c r="V93" s="7">
        <v>0.67605234430377803</v>
      </c>
      <c r="W93" s="8">
        <v>0.69897585029067699</v>
      </c>
      <c r="X93" s="9"/>
      <c r="Y93" s="8">
        <f t="shared" si="6"/>
        <v>0.18795934628968819</v>
      </c>
      <c r="Z93" s="11">
        <f>(M92-M93)/M92</f>
        <v>0.15293970032703716</v>
      </c>
      <c r="AA93" s="11">
        <f>(R92-R93)/R92</f>
        <v>0.24299399479409889</v>
      </c>
      <c r="AB93" s="7">
        <f t="shared" si="7"/>
        <v>8.6864020326773983E-2</v>
      </c>
      <c r="AC93" s="7">
        <f t="shared" si="8"/>
        <v>0.14127187289506604</v>
      </c>
    </row>
    <row r="94" spans="1:29" s="1" customFormat="1" x14ac:dyDescent="0.3">
      <c r="A94" s="2">
        <v>93</v>
      </c>
      <c r="B94" s="2" t="s">
        <v>30</v>
      </c>
      <c r="C94" s="2" t="s">
        <v>51</v>
      </c>
      <c r="D94" s="3" t="s">
        <v>55</v>
      </c>
      <c r="E94" s="3">
        <v>3</v>
      </c>
      <c r="F94" s="5">
        <v>159</v>
      </c>
      <c r="G94" s="5">
        <v>127</v>
      </c>
      <c r="H94" s="6">
        <v>32</v>
      </c>
      <c r="I94" s="7">
        <v>0.71616020649552903</v>
      </c>
      <c r="J94" s="7">
        <v>0.71651186581100101</v>
      </c>
      <c r="K94" s="7">
        <v>0.59139204524672295</v>
      </c>
      <c r="L94" s="7">
        <v>0.59373420112648101</v>
      </c>
      <c r="M94" s="8">
        <v>0.60093124209311699</v>
      </c>
      <c r="N94" s="9">
        <v>0.83884225246156896</v>
      </c>
      <c r="O94" s="9">
        <v>0.83884225247790001</v>
      </c>
      <c r="P94" s="9">
        <v>0.44561370193484701</v>
      </c>
      <c r="Q94" s="9">
        <v>0.447378515581693</v>
      </c>
      <c r="R94" s="8">
        <v>0.45280148346551302</v>
      </c>
      <c r="S94" s="7">
        <v>0.74330547015224202</v>
      </c>
      <c r="T94" s="7">
        <v>0.75161908634722396</v>
      </c>
      <c r="U94" s="7">
        <v>0.58392400818537804</v>
      </c>
      <c r="V94" s="7">
        <v>0.59326738558402603</v>
      </c>
      <c r="W94" s="8">
        <v>0.62424102244041901</v>
      </c>
      <c r="X94" s="9" t="s">
        <v>35</v>
      </c>
      <c r="Y94" s="8">
        <f t="shared" si="6"/>
        <v>0.32714062130250521</v>
      </c>
      <c r="Z94" s="11">
        <f>(M93-M94)/M93</f>
        <v>9.2974571165016923E-2</v>
      </c>
      <c r="AA94" s="11">
        <f>(R93-R94)/R93</f>
        <v>0.18809708767001435</v>
      </c>
      <c r="AB94" s="7">
        <f t="shared" si="7"/>
        <v>9.5536782325657987E-2</v>
      </c>
      <c r="AC94" s="7">
        <f t="shared" si="8"/>
        <v>0.17143953897490599</v>
      </c>
    </row>
    <row r="95" spans="1:29" s="1" customFormat="1" x14ac:dyDescent="0.3">
      <c r="A95" s="2">
        <v>94</v>
      </c>
      <c r="B95" s="2" t="s">
        <v>30</v>
      </c>
      <c r="C95" s="2" t="s">
        <v>51</v>
      </c>
      <c r="D95" s="3" t="s">
        <v>55</v>
      </c>
      <c r="E95" s="3">
        <v>4</v>
      </c>
      <c r="F95" s="5">
        <v>159</v>
      </c>
      <c r="G95" s="5">
        <v>127</v>
      </c>
      <c r="H95" s="6">
        <v>32</v>
      </c>
      <c r="I95" s="7">
        <v>0.73132220010476401</v>
      </c>
      <c r="J95" s="7">
        <v>0.732095832216347</v>
      </c>
      <c r="K95" s="7">
        <v>0.57537995662708696</v>
      </c>
      <c r="L95" s="7">
        <v>0.57765869804632097</v>
      </c>
      <c r="M95" s="8">
        <v>0.58705213832738401</v>
      </c>
      <c r="N95" s="9">
        <v>0.87015818774986597</v>
      </c>
      <c r="O95" s="9">
        <v>0.87015818776682596</v>
      </c>
      <c r="P95" s="9">
        <v>0.399981795989647</v>
      </c>
      <c r="Q95" s="9">
        <v>0.40156588850966501</v>
      </c>
      <c r="R95" s="8">
        <v>0.408095843317556</v>
      </c>
      <c r="S95" s="7">
        <v>0.72894118314376699</v>
      </c>
      <c r="T95" s="7">
        <v>0.73331069577738195</v>
      </c>
      <c r="U95" s="7">
        <v>0.60003943567034301</v>
      </c>
      <c r="V95" s="7">
        <v>0.60964067628204999</v>
      </c>
      <c r="W95" s="8">
        <v>0.65324019686218304</v>
      </c>
      <c r="X95" s="9"/>
      <c r="Y95" s="8">
        <f t="shared" si="6"/>
        <v>0.43851535843891171</v>
      </c>
      <c r="Z95" s="11">
        <f>(M94-M95)/M94</f>
        <v>2.30959930081025E-2</v>
      </c>
      <c r="AA95" s="11">
        <f>(R94-R95)/R94</f>
        <v>9.873121396556106E-2</v>
      </c>
      <c r="AB95" s="7">
        <f t="shared" si="7"/>
        <v>0.14121700462305897</v>
      </c>
      <c r="AC95" s="7">
        <f t="shared" si="8"/>
        <v>0.24514435354462705</v>
      </c>
    </row>
    <row r="96" spans="1:29" s="1" customFormat="1" x14ac:dyDescent="0.3">
      <c r="A96" s="2">
        <v>95</v>
      </c>
      <c r="B96" s="2" t="s">
        <v>30</v>
      </c>
      <c r="C96" s="2" t="s">
        <v>51</v>
      </c>
      <c r="D96" s="3" t="s">
        <v>55</v>
      </c>
      <c r="E96" s="3">
        <v>5</v>
      </c>
      <c r="F96" s="5">
        <v>159</v>
      </c>
      <c r="G96" s="5">
        <v>127</v>
      </c>
      <c r="H96" s="6">
        <v>32</v>
      </c>
      <c r="I96" s="7">
        <v>0.74744259868507001</v>
      </c>
      <c r="J96" s="7">
        <v>0.74814018893358003</v>
      </c>
      <c r="K96" s="7">
        <v>0.55785186276233001</v>
      </c>
      <c r="L96" s="7">
        <v>0.56006118571637398</v>
      </c>
      <c r="M96" s="8">
        <v>0.57151556524937597</v>
      </c>
      <c r="N96" s="9">
        <v>0.90128698263460205</v>
      </c>
      <c r="O96" s="9">
        <v>0.90128698264150398</v>
      </c>
      <c r="P96" s="9">
        <v>0.34875476937932098</v>
      </c>
      <c r="Q96" s="9">
        <v>0.35013598179207001</v>
      </c>
      <c r="R96" s="8">
        <v>0.35729696799481198</v>
      </c>
      <c r="S96" s="7">
        <v>0.73684444855317</v>
      </c>
      <c r="T96" s="7">
        <v>0.73922721311242801</v>
      </c>
      <c r="U96" s="7">
        <v>0.59122704597501796</v>
      </c>
      <c r="V96" s="7">
        <v>0.60068727939819799</v>
      </c>
      <c r="W96" s="8">
        <v>0.65590751683200998</v>
      </c>
      <c r="X96" s="9"/>
      <c r="Y96" s="8">
        <f t="shared" si="6"/>
        <v>0.59955335881180638</v>
      </c>
      <c r="Z96" s="11">
        <f>(M95-M96)/M95</f>
        <v>2.646540581944647E-2</v>
      </c>
      <c r="AA96" s="11">
        <f>(R95-R96)/R95</f>
        <v>0.12447780626673853</v>
      </c>
      <c r="AB96" s="7">
        <f t="shared" si="7"/>
        <v>0.16444253408833398</v>
      </c>
      <c r="AC96" s="7">
        <f t="shared" si="8"/>
        <v>0.29861054883719801</v>
      </c>
    </row>
    <row r="97" spans="1:29" s="1" customFormat="1" x14ac:dyDescent="0.3">
      <c r="A97" s="12">
        <v>96</v>
      </c>
      <c r="B97" s="12" t="s">
        <v>30</v>
      </c>
      <c r="C97" s="12" t="s">
        <v>52</v>
      </c>
      <c r="D97" s="13" t="s">
        <v>55</v>
      </c>
      <c r="E97" s="13">
        <v>1</v>
      </c>
      <c r="F97" s="14">
        <v>159</v>
      </c>
      <c r="G97" s="14">
        <v>127</v>
      </c>
      <c r="H97" s="15">
        <v>32</v>
      </c>
      <c r="I97" s="16">
        <v>0.49151748503315401</v>
      </c>
      <c r="J97" s="16">
        <v>0.49198574609851597</v>
      </c>
      <c r="K97" s="16">
        <v>0.79154725884947996</v>
      </c>
      <c r="L97" s="16">
        <v>0.79468211174667702</v>
      </c>
      <c r="M97" s="17">
        <v>0.79785450804015601</v>
      </c>
      <c r="N97" s="18">
        <v>0.55891881488701101</v>
      </c>
      <c r="O97" s="18">
        <v>0.55891881490018203</v>
      </c>
      <c r="P97" s="18">
        <v>0.73721168160120698</v>
      </c>
      <c r="Q97" s="18">
        <v>0.74013134325132102</v>
      </c>
      <c r="R97" s="17">
        <v>0.74308597114002095</v>
      </c>
      <c r="S97" s="16">
        <v>0.39533806884347999</v>
      </c>
      <c r="T97" s="16">
        <v>0.44887764468081198</v>
      </c>
      <c r="U97" s="16">
        <v>0.89619875890467404</v>
      </c>
      <c r="V97" s="16">
        <v>0.91053884958645304</v>
      </c>
      <c r="W97" s="17">
        <v>0.92559009816788196</v>
      </c>
      <c r="X97" s="18"/>
      <c r="Y97" s="17">
        <f t="shared" si="6"/>
        <v>7.3704172904934209E-2</v>
      </c>
      <c r="Z97" s="19"/>
      <c r="AA97" s="19"/>
      <c r="AB97" s="16">
        <f t="shared" si="7"/>
        <v>0.16358074605670203</v>
      </c>
      <c r="AC97" s="16">
        <f t="shared" si="8"/>
        <v>0.18250412702786101</v>
      </c>
    </row>
    <row r="98" spans="1:29" s="1" customFormat="1" x14ac:dyDescent="0.3">
      <c r="A98" s="12">
        <v>97</v>
      </c>
      <c r="B98" s="12" t="s">
        <v>30</v>
      </c>
      <c r="C98" s="12" t="s">
        <v>52</v>
      </c>
      <c r="D98" s="13" t="s">
        <v>55</v>
      </c>
      <c r="E98" s="13">
        <v>2</v>
      </c>
      <c r="F98" s="14">
        <v>159</v>
      </c>
      <c r="G98" s="14">
        <v>127</v>
      </c>
      <c r="H98" s="15">
        <v>32</v>
      </c>
      <c r="I98" s="16">
        <v>0.64905753155519297</v>
      </c>
      <c r="J98" s="16">
        <v>0.65103870821488796</v>
      </c>
      <c r="K98" s="16">
        <v>0.65759242337149104</v>
      </c>
      <c r="L98" s="16">
        <v>0.66019675999262595</v>
      </c>
      <c r="M98" s="17">
        <v>0.66549963040148696</v>
      </c>
      <c r="N98" s="18">
        <v>0.76590427081436896</v>
      </c>
      <c r="O98" s="18">
        <v>0.76590427082343404</v>
      </c>
      <c r="P98" s="18">
        <v>0.53706850762985903</v>
      </c>
      <c r="Q98" s="18">
        <v>0.53919551994442905</v>
      </c>
      <c r="R98" s="17">
        <v>0.54352647722955005</v>
      </c>
      <c r="S98" s="16">
        <v>0.50939802360845599</v>
      </c>
      <c r="T98" s="16">
        <v>0.56729040367634898</v>
      </c>
      <c r="U98" s="16">
        <v>0.80725858341589996</v>
      </c>
      <c r="V98" s="16">
        <v>0.82017554092650602</v>
      </c>
      <c r="W98" s="17">
        <v>0.84798595986987702</v>
      </c>
      <c r="X98" s="18"/>
      <c r="Y98" s="17">
        <f t="shared" ref="Y98:Y129" si="9">(M98-R98)/R98</f>
        <v>0.22441069254556925</v>
      </c>
      <c r="Z98" s="19">
        <f>(M97-M98)/M97</f>
        <v>0.16588848756872301</v>
      </c>
      <c r="AA98" s="19">
        <f>(R97-R98)/R97</f>
        <v>0.26855505508240524</v>
      </c>
      <c r="AB98" s="16">
        <f t="shared" ref="AB98:AB129" si="10">O98-S98</f>
        <v>0.25650624721497806</v>
      </c>
      <c r="AC98" s="16">
        <f t="shared" ref="AC98:AC129" si="11">W98-R98</f>
        <v>0.30445948264032696</v>
      </c>
    </row>
    <row r="99" spans="1:29" s="1" customFormat="1" x14ac:dyDescent="0.3">
      <c r="A99" s="12">
        <v>98</v>
      </c>
      <c r="B99" s="12" t="s">
        <v>30</v>
      </c>
      <c r="C99" s="12" t="s">
        <v>52</v>
      </c>
      <c r="D99" s="13" t="s">
        <v>55</v>
      </c>
      <c r="E99" s="13">
        <v>3</v>
      </c>
      <c r="F99" s="14">
        <v>159</v>
      </c>
      <c r="G99" s="14">
        <v>127</v>
      </c>
      <c r="H99" s="15">
        <v>32</v>
      </c>
      <c r="I99" s="16">
        <v>0.70783737066887098</v>
      </c>
      <c r="J99" s="16">
        <v>0.70830844632743395</v>
      </c>
      <c r="K99" s="16">
        <v>0.59999988845143304</v>
      </c>
      <c r="L99" s="16">
        <v>0.602376134932741</v>
      </c>
      <c r="M99" s="17">
        <v>0.60967793043687302</v>
      </c>
      <c r="N99" s="18">
        <v>0.81840887631094805</v>
      </c>
      <c r="O99" s="18">
        <v>0.81840887631632298</v>
      </c>
      <c r="P99" s="18">
        <v>0.47302081270486901</v>
      </c>
      <c r="Q99" s="18">
        <v>0.47489416978944499</v>
      </c>
      <c r="R99" s="17">
        <v>0.48065067293227698</v>
      </c>
      <c r="S99" s="16">
        <v>0.57774122828114205</v>
      </c>
      <c r="T99" s="16">
        <v>0.60131111084505295</v>
      </c>
      <c r="U99" s="16">
        <v>0.74892333884543605</v>
      </c>
      <c r="V99" s="16">
        <v>0.76090687317421701</v>
      </c>
      <c r="W99" s="17">
        <v>0.80063272654812301</v>
      </c>
      <c r="X99" s="18" t="s">
        <v>35</v>
      </c>
      <c r="Y99" s="17">
        <f t="shared" si="9"/>
        <v>0.26844289370791291</v>
      </c>
      <c r="Z99" s="19">
        <f>(M98-M99)/M98</f>
        <v>8.3879385373869353E-2</v>
      </c>
      <c r="AA99" s="19">
        <f>(R98-R99)/R98</f>
        <v>0.11568121688893998</v>
      </c>
      <c r="AB99" s="16">
        <f t="shared" si="10"/>
        <v>0.24066764803518093</v>
      </c>
      <c r="AC99" s="16">
        <f t="shared" si="11"/>
        <v>0.31998205361584603</v>
      </c>
    </row>
    <row r="100" spans="1:29" s="1" customFormat="1" x14ac:dyDescent="0.3">
      <c r="A100" s="12">
        <v>99</v>
      </c>
      <c r="B100" s="12" t="s">
        <v>30</v>
      </c>
      <c r="C100" s="12" t="s">
        <v>52</v>
      </c>
      <c r="D100" s="13" t="s">
        <v>55</v>
      </c>
      <c r="E100" s="13">
        <v>4</v>
      </c>
      <c r="F100" s="14">
        <v>159</v>
      </c>
      <c r="G100" s="14">
        <v>127</v>
      </c>
      <c r="H100" s="15">
        <v>32</v>
      </c>
      <c r="I100" s="16">
        <v>0.72258371613444405</v>
      </c>
      <c r="J100" s="16">
        <v>0.72397248495264199</v>
      </c>
      <c r="K100" s="16">
        <v>0.58466192532876105</v>
      </c>
      <c r="L100" s="16">
        <v>0.58697742716394097</v>
      </c>
      <c r="M100" s="17">
        <v>0.59652240143169399</v>
      </c>
      <c r="N100" s="18">
        <v>0.84033928818140202</v>
      </c>
      <c r="O100" s="18">
        <v>0.84033928818185399</v>
      </c>
      <c r="P100" s="18">
        <v>0.44353916288291301</v>
      </c>
      <c r="Q100" s="18">
        <v>0.44529576050136099</v>
      </c>
      <c r="R100" s="17">
        <v>0.45253681676490698</v>
      </c>
      <c r="S100" s="16">
        <v>0.59003494469307405</v>
      </c>
      <c r="T100" s="16">
        <v>0.60382311334404304</v>
      </c>
      <c r="U100" s="16">
        <v>0.73794066738917197</v>
      </c>
      <c r="V100" s="16">
        <v>0.74974846781624205</v>
      </c>
      <c r="W100" s="17">
        <v>0.80336804246771198</v>
      </c>
      <c r="X100" s="18"/>
      <c r="Y100" s="17">
        <f t="shared" si="9"/>
        <v>0.3181742994881841</v>
      </c>
      <c r="Z100" s="19">
        <f>(M99-M100)/M99</f>
        <v>2.1577833719111743E-2</v>
      </c>
      <c r="AA100" s="19">
        <f>(R99-R100)/R99</f>
        <v>5.8491244786691897E-2</v>
      </c>
      <c r="AB100" s="16">
        <f t="shared" si="10"/>
        <v>0.25030434348877995</v>
      </c>
      <c r="AC100" s="16">
        <f t="shared" si="11"/>
        <v>0.35083122570280501</v>
      </c>
    </row>
    <row r="101" spans="1:29" s="1" customFormat="1" x14ac:dyDescent="0.3">
      <c r="A101" s="2">
        <v>100</v>
      </c>
      <c r="B101" s="2" t="s">
        <v>30</v>
      </c>
      <c r="C101" s="2" t="s">
        <v>53</v>
      </c>
      <c r="D101" s="3" t="s">
        <v>55</v>
      </c>
      <c r="E101" s="3">
        <v>1</v>
      </c>
      <c r="F101" s="5">
        <v>159</v>
      </c>
      <c r="G101" s="5">
        <v>127</v>
      </c>
      <c r="H101" s="6">
        <v>32</v>
      </c>
      <c r="I101" s="7">
        <v>0.58602673738463795</v>
      </c>
      <c r="J101" s="7">
        <v>0.58655222983248401</v>
      </c>
      <c r="K101" s="7">
        <v>0.71420844902690495</v>
      </c>
      <c r="L101" s="7">
        <v>0.71703700840930895</v>
      </c>
      <c r="M101" s="8">
        <v>0.71989944297797503</v>
      </c>
      <c r="N101" s="9">
        <v>0.64150035825981599</v>
      </c>
      <c r="O101" s="9">
        <v>0.64150035826388396</v>
      </c>
      <c r="P101" s="9">
        <v>0.66462596652496297</v>
      </c>
      <c r="Q101" s="9">
        <v>0.66725815887155904</v>
      </c>
      <c r="R101" s="8">
        <v>0.66992187468786901</v>
      </c>
      <c r="S101" s="7">
        <v>0.59734581439259005</v>
      </c>
      <c r="T101" s="7">
        <v>0.62669235116037303</v>
      </c>
      <c r="U101" s="7">
        <v>0.73133125402782295</v>
      </c>
      <c r="V101" s="7">
        <v>0.74303329712593702</v>
      </c>
      <c r="W101" s="8">
        <v>0.75531567130953203</v>
      </c>
      <c r="X101" s="9"/>
      <c r="Y101" s="8">
        <f t="shared" si="9"/>
        <v>7.4602084479465078E-2</v>
      </c>
      <c r="Z101" s="11"/>
      <c r="AA101" s="11"/>
      <c r="AB101" s="7">
        <f t="shared" si="10"/>
        <v>4.4154543871293916E-2</v>
      </c>
      <c r="AC101" s="7">
        <f t="shared" si="11"/>
        <v>8.5393796621663021E-2</v>
      </c>
    </row>
    <row r="102" spans="1:29" s="1" customFormat="1" x14ac:dyDescent="0.3">
      <c r="A102" s="2">
        <v>101</v>
      </c>
      <c r="B102" s="2" t="s">
        <v>30</v>
      </c>
      <c r="C102" s="2" t="s">
        <v>53</v>
      </c>
      <c r="D102" s="3" t="s">
        <v>55</v>
      </c>
      <c r="E102" s="3">
        <v>2</v>
      </c>
      <c r="F102" s="5">
        <v>159</v>
      </c>
      <c r="G102" s="5">
        <v>127</v>
      </c>
      <c r="H102" s="6">
        <v>32</v>
      </c>
      <c r="I102" s="7">
        <v>0.68348033449402501</v>
      </c>
      <c r="J102" s="7">
        <v>0.68490742474891597</v>
      </c>
      <c r="K102" s="7">
        <v>0.62450969744650398</v>
      </c>
      <c r="L102" s="7">
        <v>0.62698301285816205</v>
      </c>
      <c r="M102" s="8">
        <v>0.63201910189589205</v>
      </c>
      <c r="N102" s="9">
        <v>0.79755774942944402</v>
      </c>
      <c r="O102" s="9">
        <v>0.79755774943955404</v>
      </c>
      <c r="P102" s="9">
        <v>0.49944022809920002</v>
      </c>
      <c r="Q102" s="9">
        <v>0.50141821694134403</v>
      </c>
      <c r="R102" s="8">
        <v>0.505445737199261</v>
      </c>
      <c r="S102" s="7">
        <v>0.71513697885205996</v>
      </c>
      <c r="T102" s="7">
        <v>0.72893542443274295</v>
      </c>
      <c r="U102" s="7">
        <v>0.61512880254635705</v>
      </c>
      <c r="V102" s="7">
        <v>0.62497148835889904</v>
      </c>
      <c r="W102" s="8">
        <v>0.64616295049307804</v>
      </c>
      <c r="X102" s="9"/>
      <c r="Y102" s="8">
        <f t="shared" si="9"/>
        <v>0.25041929406307811</v>
      </c>
      <c r="Z102" s="11">
        <f>(M101-M102)/M101</f>
        <v>0.12207307831570531</v>
      </c>
      <c r="AA102" s="11">
        <f>(R101-R102)/R101</f>
        <v>0.24551540068047634</v>
      </c>
      <c r="AB102" s="7">
        <f t="shared" si="10"/>
        <v>8.2420770587494085E-2</v>
      </c>
      <c r="AC102" s="7">
        <f t="shared" si="11"/>
        <v>0.14071721329381703</v>
      </c>
    </row>
    <row r="103" spans="1:29" s="1" customFormat="1" x14ac:dyDescent="0.3">
      <c r="A103" s="2">
        <v>102</v>
      </c>
      <c r="B103" s="2" t="s">
        <v>30</v>
      </c>
      <c r="C103" s="2" t="s">
        <v>53</v>
      </c>
      <c r="D103" s="3" t="s">
        <v>55</v>
      </c>
      <c r="E103" s="3">
        <v>3</v>
      </c>
      <c r="F103" s="5">
        <v>159</v>
      </c>
      <c r="G103" s="5">
        <v>127</v>
      </c>
      <c r="H103" s="6">
        <v>32</v>
      </c>
      <c r="I103" s="7">
        <v>0.72766872168118402</v>
      </c>
      <c r="J103" s="7">
        <v>0.72801820943743301</v>
      </c>
      <c r="K103" s="7">
        <v>0.57927875329218503</v>
      </c>
      <c r="L103" s="7">
        <v>0.58157293555071699</v>
      </c>
      <c r="M103" s="8">
        <v>0.58862256185538997</v>
      </c>
      <c r="N103" s="9">
        <v>0.86773887487701395</v>
      </c>
      <c r="O103" s="9">
        <v>0.86773887487867896</v>
      </c>
      <c r="P103" s="9">
        <v>0.40369098241469697</v>
      </c>
      <c r="Q103" s="9">
        <v>0.40528976483943102</v>
      </c>
      <c r="R103" s="8">
        <v>0.410202547420212</v>
      </c>
      <c r="S103" s="7">
        <v>0.75746478393337302</v>
      </c>
      <c r="T103" s="7">
        <v>0.76564476061898901</v>
      </c>
      <c r="U103" s="7">
        <v>0.56759090564566395</v>
      </c>
      <c r="V103" s="7">
        <v>0.57667293680922005</v>
      </c>
      <c r="W103" s="8">
        <v>0.60678020136423105</v>
      </c>
      <c r="X103" s="9" t="s">
        <v>35</v>
      </c>
      <c r="Y103" s="8">
        <f t="shared" si="9"/>
        <v>0.43495589083313096</v>
      </c>
      <c r="Z103" s="11">
        <f>(M102-M103)/M102</f>
        <v>6.8663336140195472E-2</v>
      </c>
      <c r="AA103" s="11">
        <f>(R102-R103)/R102</f>
        <v>0.18843405487363213</v>
      </c>
      <c r="AB103" s="7">
        <f t="shared" si="10"/>
        <v>0.11027409094530594</v>
      </c>
      <c r="AC103" s="7">
        <f t="shared" si="11"/>
        <v>0.19657765394401905</v>
      </c>
    </row>
    <row r="104" spans="1:29" s="1" customFormat="1" x14ac:dyDescent="0.3">
      <c r="A104" s="2">
        <v>103</v>
      </c>
      <c r="B104" s="2" t="s">
        <v>30</v>
      </c>
      <c r="C104" s="2" t="s">
        <v>53</v>
      </c>
      <c r="D104" s="3" t="s">
        <v>55</v>
      </c>
      <c r="E104" s="3">
        <v>4</v>
      </c>
      <c r="F104" s="5">
        <v>159</v>
      </c>
      <c r="G104" s="5">
        <v>127</v>
      </c>
      <c r="H104" s="6">
        <v>32</v>
      </c>
      <c r="I104" s="7">
        <v>0.75064443901441502</v>
      </c>
      <c r="J104" s="7">
        <v>0.751783083161076</v>
      </c>
      <c r="K104" s="7">
        <v>0.55430445172021603</v>
      </c>
      <c r="L104" s="7">
        <v>0.55649972546663795</v>
      </c>
      <c r="M104" s="8">
        <v>0.56554909485253702</v>
      </c>
      <c r="N104" s="9">
        <v>0.888365614897762</v>
      </c>
      <c r="O104" s="9">
        <v>0.88836561489994903</v>
      </c>
      <c r="P104" s="9">
        <v>0.37087873601403498</v>
      </c>
      <c r="Q104" s="9">
        <v>0.37234756843952099</v>
      </c>
      <c r="R104" s="8">
        <v>0.37840239745839399</v>
      </c>
      <c r="S104" s="7">
        <v>0.76254230336031703</v>
      </c>
      <c r="T104" s="7">
        <v>0.77217109296332198</v>
      </c>
      <c r="U104" s="7">
        <v>0.56161817013773596</v>
      </c>
      <c r="V104" s="7">
        <v>0.57060463146485596</v>
      </c>
      <c r="W104" s="8">
        <v>0.61141242093912895</v>
      </c>
      <c r="X104" s="9"/>
      <c r="Y104" s="8">
        <f t="shared" si="9"/>
        <v>0.49457059112507373</v>
      </c>
      <c r="Z104" s="11">
        <f>(M103-M104)/M103</f>
        <v>3.9199086983895695E-2</v>
      </c>
      <c r="AA104" s="11">
        <f>(R103-R104)/R103</f>
        <v>7.7523043583739376E-2</v>
      </c>
      <c r="AB104" s="7">
        <f t="shared" si="10"/>
        <v>0.125823311539632</v>
      </c>
      <c r="AC104" s="7">
        <f t="shared" si="11"/>
        <v>0.23301002348073496</v>
      </c>
    </row>
    <row r="105" spans="1:29" s="1" customFormat="1" x14ac:dyDescent="0.3">
      <c r="A105" s="2">
        <v>104</v>
      </c>
      <c r="B105" s="2" t="s">
        <v>30</v>
      </c>
      <c r="C105" s="2" t="s">
        <v>53</v>
      </c>
      <c r="D105" s="3" t="s">
        <v>55</v>
      </c>
      <c r="E105" s="3">
        <v>5</v>
      </c>
      <c r="F105" s="5">
        <v>159</v>
      </c>
      <c r="G105" s="5">
        <v>127</v>
      </c>
      <c r="H105" s="6">
        <v>32</v>
      </c>
      <c r="I105" s="7">
        <v>0.75236958585507296</v>
      </c>
      <c r="J105" s="7">
        <v>0.75293468642682804</v>
      </c>
      <c r="K105" s="7">
        <v>0.55238366787535698</v>
      </c>
      <c r="L105" s="7">
        <v>0.55457133452727703</v>
      </c>
      <c r="M105" s="8">
        <v>0.56591343554374596</v>
      </c>
      <c r="N105" s="9">
        <v>0.90466616871204797</v>
      </c>
      <c r="O105" s="9">
        <v>0.90466616871752203</v>
      </c>
      <c r="P105" s="9">
        <v>0.34273342843354598</v>
      </c>
      <c r="Q105" s="9">
        <v>0.34409079385813601</v>
      </c>
      <c r="R105" s="8">
        <v>0.35112814378914697</v>
      </c>
      <c r="S105" s="7">
        <v>0.78208237635849998</v>
      </c>
      <c r="T105" s="7">
        <v>0.787281101412593</v>
      </c>
      <c r="U105" s="7">
        <v>0.53801477435422496</v>
      </c>
      <c r="V105" s="7">
        <v>0.54662355736772295</v>
      </c>
      <c r="W105" s="8">
        <v>0.59687380181272198</v>
      </c>
      <c r="X105" s="9"/>
      <c r="Y105" s="8">
        <f t="shared" si="9"/>
        <v>0.61170058724651222</v>
      </c>
      <c r="Z105" s="11">
        <f>(M104-M105)/M104</f>
        <v>-6.4422469158745852E-4</v>
      </c>
      <c r="AA105" s="11">
        <f>(R104-R105)/R104</f>
        <v>7.2077380726018977E-2</v>
      </c>
      <c r="AB105" s="7">
        <f t="shared" si="10"/>
        <v>0.12258379235902206</v>
      </c>
      <c r="AC105" s="7">
        <f t="shared" si="11"/>
        <v>0.24574565802357501</v>
      </c>
    </row>
    <row r="106" spans="1:29" s="1" customFormat="1" x14ac:dyDescent="0.3">
      <c r="A106" s="12">
        <v>105</v>
      </c>
      <c r="B106" s="12" t="s">
        <v>30</v>
      </c>
      <c r="C106" s="12" t="s">
        <v>56</v>
      </c>
      <c r="D106" s="13" t="s">
        <v>55</v>
      </c>
      <c r="E106" s="13">
        <v>1</v>
      </c>
      <c r="F106" s="14">
        <v>159</v>
      </c>
      <c r="G106" s="14">
        <v>127</v>
      </c>
      <c r="H106" s="15">
        <v>32</v>
      </c>
      <c r="I106" s="16">
        <v>0.52647933844795003</v>
      </c>
      <c r="J106" s="16">
        <v>0.52674921542196995</v>
      </c>
      <c r="K106" s="16">
        <v>0.76385038935830496</v>
      </c>
      <c r="L106" s="16">
        <v>0.76687555125398998</v>
      </c>
      <c r="M106" s="17">
        <v>0.76993694287259595</v>
      </c>
      <c r="N106" s="18">
        <v>0.58555184685973305</v>
      </c>
      <c r="O106" s="18">
        <v>0.585551846873957</v>
      </c>
      <c r="P106" s="18">
        <v>0.71460828372646401</v>
      </c>
      <c r="Q106" s="18">
        <v>0.71743842661882595</v>
      </c>
      <c r="R106" s="17">
        <v>0.72030246366176698</v>
      </c>
      <c r="S106" s="16">
        <v>0.54680074144623703</v>
      </c>
      <c r="T106" s="16">
        <v>0.57301903927425701</v>
      </c>
      <c r="U106" s="16">
        <v>0.77587653945661805</v>
      </c>
      <c r="V106" s="16">
        <v>0.78829135237967096</v>
      </c>
      <c r="W106" s="17">
        <v>0.801321844274273</v>
      </c>
      <c r="X106" s="18"/>
      <c r="Y106" s="17">
        <f t="shared" si="9"/>
        <v>6.8907829300630954E-2</v>
      </c>
      <c r="Z106" s="19"/>
      <c r="AA106" s="19"/>
      <c r="AB106" s="16">
        <f t="shared" si="10"/>
        <v>3.8751105427719978E-2</v>
      </c>
      <c r="AC106" s="16">
        <f t="shared" si="11"/>
        <v>8.101938061250602E-2</v>
      </c>
    </row>
    <row r="107" spans="1:29" s="1" customFormat="1" x14ac:dyDescent="0.3">
      <c r="A107" s="12">
        <v>106</v>
      </c>
      <c r="B107" s="12" t="s">
        <v>30</v>
      </c>
      <c r="C107" s="12" t="s">
        <v>56</v>
      </c>
      <c r="D107" s="13" t="s">
        <v>55</v>
      </c>
      <c r="E107" s="13">
        <v>2</v>
      </c>
      <c r="F107" s="14">
        <v>159</v>
      </c>
      <c r="G107" s="14">
        <v>127</v>
      </c>
      <c r="H107" s="15">
        <v>32</v>
      </c>
      <c r="I107" s="16">
        <v>0.659866383442136</v>
      </c>
      <c r="J107" s="16">
        <v>0.66017751324324403</v>
      </c>
      <c r="K107" s="16">
        <v>0.64738646589226101</v>
      </c>
      <c r="L107" s="16">
        <v>0.64995038272163497</v>
      </c>
      <c r="M107" s="17">
        <v>0.65517095158931704</v>
      </c>
      <c r="N107" s="18">
        <v>0.76951103507009699</v>
      </c>
      <c r="O107" s="18">
        <v>0.76951103508073304</v>
      </c>
      <c r="P107" s="18">
        <v>0.532915081180655</v>
      </c>
      <c r="Q107" s="18">
        <v>0.53502564421719101</v>
      </c>
      <c r="R107" s="17">
        <v>0.53932310798652705</v>
      </c>
      <c r="S107" s="16">
        <v>0.66029974033941496</v>
      </c>
      <c r="T107" s="16">
        <v>0.677984292265841</v>
      </c>
      <c r="U107" s="16">
        <v>0.67173188623796998</v>
      </c>
      <c r="V107" s="16">
        <v>0.68248027889839802</v>
      </c>
      <c r="W107" s="17">
        <v>0.70562174256032595</v>
      </c>
      <c r="X107" s="18"/>
      <c r="Y107" s="17">
        <f t="shared" si="9"/>
        <v>0.21480229919183069</v>
      </c>
      <c r="Z107" s="19">
        <f>(M106-M107)/M106</f>
        <v>0.14905894871740116</v>
      </c>
      <c r="AA107" s="19">
        <f>(R106-R107)/R106</f>
        <v>0.25125466703973759</v>
      </c>
      <c r="AB107" s="16">
        <f t="shared" si="10"/>
        <v>0.10921129474131808</v>
      </c>
      <c r="AC107" s="16">
        <f t="shared" si="11"/>
        <v>0.1662986345737989</v>
      </c>
    </row>
    <row r="108" spans="1:29" s="1" customFormat="1" x14ac:dyDescent="0.3">
      <c r="A108" s="12">
        <v>107</v>
      </c>
      <c r="B108" s="12" t="s">
        <v>30</v>
      </c>
      <c r="C108" s="12" t="s">
        <v>56</v>
      </c>
      <c r="D108" s="13" t="s">
        <v>55</v>
      </c>
      <c r="E108" s="13">
        <v>3</v>
      </c>
      <c r="F108" s="14">
        <v>159</v>
      </c>
      <c r="G108" s="14">
        <v>127</v>
      </c>
      <c r="H108" s="15">
        <v>32</v>
      </c>
      <c r="I108" s="16">
        <v>0.72784518874174597</v>
      </c>
      <c r="J108" s="16">
        <v>0.72814308132394101</v>
      </c>
      <c r="K108" s="16">
        <v>0.57909104039940495</v>
      </c>
      <c r="L108" s="16">
        <v>0.58138447923763203</v>
      </c>
      <c r="M108" s="17">
        <v>0.58843182113995196</v>
      </c>
      <c r="N108" s="18">
        <v>0.85685416414416904</v>
      </c>
      <c r="O108" s="18">
        <v>0.85685416415619198</v>
      </c>
      <c r="P108" s="18">
        <v>0.419973900039113</v>
      </c>
      <c r="Q108" s="18">
        <v>0.42163716951868702</v>
      </c>
      <c r="R108" s="17">
        <v>0.426748109694148</v>
      </c>
      <c r="S108" s="16">
        <v>0.73318726436485504</v>
      </c>
      <c r="T108" s="16">
        <v>0.738262384122638</v>
      </c>
      <c r="U108" s="16">
        <v>0.59532113709537204</v>
      </c>
      <c r="V108" s="16">
        <v>0.60484688013608101</v>
      </c>
      <c r="W108" s="17">
        <v>0.63642506574730395</v>
      </c>
      <c r="X108" s="18" t="s">
        <v>35</v>
      </c>
      <c r="Y108" s="17">
        <f t="shared" si="9"/>
        <v>0.37887387846119175</v>
      </c>
      <c r="Z108" s="19">
        <f>(M107-M108)/M107</f>
        <v>0.10186521592184293</v>
      </c>
      <c r="AA108" s="19">
        <f>(R107-R108)/R107</f>
        <v>0.20873386774147143</v>
      </c>
      <c r="AB108" s="16">
        <f t="shared" si="10"/>
        <v>0.12366689979133694</v>
      </c>
      <c r="AC108" s="16">
        <f t="shared" si="11"/>
        <v>0.20967695605315595</v>
      </c>
    </row>
    <row r="109" spans="1:29" s="1" customFormat="1" x14ac:dyDescent="0.3">
      <c r="A109" s="12">
        <v>108</v>
      </c>
      <c r="B109" s="12" t="s">
        <v>30</v>
      </c>
      <c r="C109" s="12" t="s">
        <v>56</v>
      </c>
      <c r="D109" s="13" t="s">
        <v>55</v>
      </c>
      <c r="E109" s="13">
        <v>4</v>
      </c>
      <c r="F109" s="14">
        <v>159</v>
      </c>
      <c r="G109" s="14">
        <v>127</v>
      </c>
      <c r="H109" s="15">
        <v>32</v>
      </c>
      <c r="I109" s="16">
        <v>0.75131429174504705</v>
      </c>
      <c r="J109" s="16">
        <v>0.75188522937009195</v>
      </c>
      <c r="K109" s="16">
        <v>0.55355942713504402</v>
      </c>
      <c r="L109" s="16">
        <v>0.55575175027750301</v>
      </c>
      <c r="M109" s="17">
        <v>0.56478895666768303</v>
      </c>
      <c r="N109" s="18">
        <v>0.89275155226786096</v>
      </c>
      <c r="O109" s="18">
        <v>0.89275155229591496</v>
      </c>
      <c r="P109" s="18">
        <v>0.36352011697671399</v>
      </c>
      <c r="Q109" s="18">
        <v>0.364959806242457</v>
      </c>
      <c r="R109" s="17">
        <v>0.37089450116961897</v>
      </c>
      <c r="S109" s="16">
        <v>0.74215841316020204</v>
      </c>
      <c r="T109" s="16">
        <v>0.74656791541476097</v>
      </c>
      <c r="U109" s="16">
        <v>0.58522720605407996</v>
      </c>
      <c r="V109" s="16">
        <v>0.59459143594267905</v>
      </c>
      <c r="W109" s="17">
        <v>0.63711468374539004</v>
      </c>
      <c r="X109" s="18"/>
      <c r="Y109" s="17">
        <f t="shared" si="9"/>
        <v>0.52277522283726563</v>
      </c>
      <c r="Z109" s="19">
        <f>(M108-M109)/M108</f>
        <v>4.0179445813223177E-2</v>
      </c>
      <c r="AA109" s="19">
        <f>(R108-R109)/R108</f>
        <v>0.13088191196572499</v>
      </c>
      <c r="AB109" s="16">
        <f t="shared" si="10"/>
        <v>0.15059313913571293</v>
      </c>
      <c r="AC109" s="16">
        <f t="shared" si="11"/>
        <v>0.26622018257577107</v>
      </c>
    </row>
    <row r="110" spans="1:29" s="1" customFormat="1" x14ac:dyDescent="0.3">
      <c r="A110" s="12">
        <v>109</v>
      </c>
      <c r="B110" s="12" t="s">
        <v>30</v>
      </c>
      <c r="C110" s="12" t="s">
        <v>56</v>
      </c>
      <c r="D110" s="13" t="s">
        <v>55</v>
      </c>
      <c r="E110" s="13">
        <v>5</v>
      </c>
      <c r="F110" s="14">
        <v>159</v>
      </c>
      <c r="G110" s="14">
        <v>127</v>
      </c>
      <c r="H110" s="15">
        <v>32</v>
      </c>
      <c r="I110" s="16">
        <v>0.76186578864629195</v>
      </c>
      <c r="J110" s="16">
        <v>0.76247693172300202</v>
      </c>
      <c r="K110" s="16">
        <v>0.54168864724228905</v>
      </c>
      <c r="L110" s="16">
        <v>0.54383395721108896</v>
      </c>
      <c r="M110" s="17">
        <v>0.55495645723019305</v>
      </c>
      <c r="N110" s="18">
        <v>0.91382813711743605</v>
      </c>
      <c r="O110" s="18">
        <v>0.91382813711858801</v>
      </c>
      <c r="P110" s="18">
        <v>0.32584846746125801</v>
      </c>
      <c r="Q110" s="18">
        <v>0.327138961491587</v>
      </c>
      <c r="R110" s="17">
        <v>0.33382961229996799</v>
      </c>
      <c r="S110" s="16">
        <v>0.74876830412277495</v>
      </c>
      <c r="T110" s="16">
        <v>0.75127388103999604</v>
      </c>
      <c r="U110" s="16">
        <v>0.57767721699000296</v>
      </c>
      <c r="V110" s="16">
        <v>0.58692063938277605</v>
      </c>
      <c r="W110" s="17">
        <v>0.64087533123839802</v>
      </c>
      <c r="X110" s="18"/>
      <c r="Y110" s="17">
        <f t="shared" si="9"/>
        <v>0.66239433765848177</v>
      </c>
      <c r="Z110" s="19">
        <f>(M109-M110)/M109</f>
        <v>1.7409156679519394E-2</v>
      </c>
      <c r="AA110" s="19">
        <f>(R109-R110)/R109</f>
        <v>9.993377834604325E-2</v>
      </c>
      <c r="AB110" s="16">
        <f t="shared" si="10"/>
        <v>0.16505983299581306</v>
      </c>
      <c r="AC110" s="16">
        <f t="shared" si="11"/>
        <v>0.30704571893843002</v>
      </c>
    </row>
    <row r="111" spans="1:29" s="1" customFormat="1" x14ac:dyDescent="0.3">
      <c r="A111" s="2">
        <v>110</v>
      </c>
      <c r="B111" s="2" t="s">
        <v>30</v>
      </c>
      <c r="C111" s="2" t="s">
        <v>57</v>
      </c>
      <c r="D111" s="3" t="s">
        <v>55</v>
      </c>
      <c r="E111" s="3">
        <v>1</v>
      </c>
      <c r="F111" s="5">
        <v>159</v>
      </c>
      <c r="G111" s="5">
        <v>127</v>
      </c>
      <c r="H111" s="6">
        <v>32</v>
      </c>
      <c r="I111" s="7">
        <v>0.497492807318833</v>
      </c>
      <c r="J111" s="7">
        <v>0.49795106881004503</v>
      </c>
      <c r="K111" s="7">
        <v>0.78688266641771998</v>
      </c>
      <c r="L111" s="7">
        <v>0.78999904560922796</v>
      </c>
      <c r="M111" s="8">
        <v>0.79315274695357396</v>
      </c>
      <c r="N111" s="9">
        <v>0.56821226825840598</v>
      </c>
      <c r="O111" s="9">
        <v>0.56821226826677895</v>
      </c>
      <c r="P111" s="9">
        <v>0.72940391705183505</v>
      </c>
      <c r="Q111" s="9">
        <v>0.73229265674113797</v>
      </c>
      <c r="R111" s="8">
        <v>0.73521599234369805</v>
      </c>
      <c r="S111" s="7">
        <v>0.46053488595353498</v>
      </c>
      <c r="T111" s="7">
        <v>0.50590780216709796</v>
      </c>
      <c r="U111" s="7">
        <v>0.84650535015772799</v>
      </c>
      <c r="V111" s="7">
        <v>0.86005029581097803</v>
      </c>
      <c r="W111" s="8">
        <v>0.87426696630302903</v>
      </c>
      <c r="X111" s="9"/>
      <c r="Y111" s="8">
        <f t="shared" si="9"/>
        <v>7.8802359052592114E-2</v>
      </c>
      <c r="Z111" s="11"/>
      <c r="AA111" s="11"/>
      <c r="AB111" s="7">
        <f t="shared" si="10"/>
        <v>0.10767738231324397</v>
      </c>
      <c r="AC111" s="7">
        <f t="shared" si="11"/>
        <v>0.13905097395933097</v>
      </c>
    </row>
    <row r="112" spans="1:29" s="1" customFormat="1" x14ac:dyDescent="0.3">
      <c r="A112" s="2">
        <v>111</v>
      </c>
      <c r="B112" s="2" t="s">
        <v>30</v>
      </c>
      <c r="C112" s="2" t="s">
        <v>57</v>
      </c>
      <c r="D112" s="3" t="s">
        <v>55</v>
      </c>
      <c r="E112" s="3">
        <v>2</v>
      </c>
      <c r="F112" s="5">
        <v>159</v>
      </c>
      <c r="G112" s="5">
        <v>127</v>
      </c>
      <c r="H112" s="6">
        <v>32</v>
      </c>
      <c r="I112" s="7">
        <v>0.62421904671803097</v>
      </c>
      <c r="J112" s="7">
        <v>0.62692474114742502</v>
      </c>
      <c r="K112" s="7">
        <v>0.68046566964032396</v>
      </c>
      <c r="L112" s="7">
        <v>0.68316059372990501</v>
      </c>
      <c r="M112" s="8">
        <v>0.68864791556564098</v>
      </c>
      <c r="N112" s="9">
        <v>0.75708593412999803</v>
      </c>
      <c r="O112" s="9">
        <v>0.75708593413875802</v>
      </c>
      <c r="P112" s="9">
        <v>0.54709062598164304</v>
      </c>
      <c r="Q112" s="9">
        <v>0.54925733000937305</v>
      </c>
      <c r="R112" s="8">
        <v>0.55366910634433897</v>
      </c>
      <c r="S112" s="7">
        <v>0.55176606805394901</v>
      </c>
      <c r="T112" s="7">
        <v>0.608791491356933</v>
      </c>
      <c r="U112" s="7">
        <v>0.77161451711065399</v>
      </c>
      <c r="V112" s="7">
        <v>0.78396113334594997</v>
      </c>
      <c r="W112" s="8">
        <v>0.81054359827661904</v>
      </c>
      <c r="X112" s="9"/>
      <c r="Y112" s="8">
        <f t="shared" si="9"/>
        <v>0.24378967089660178</v>
      </c>
      <c r="Z112" s="11">
        <f>(M111-M112)/M111</f>
        <v>0.13175877129509586</v>
      </c>
      <c r="AA112" s="11">
        <f>(R111-R112)/R111</f>
        <v>0.24693000137365037</v>
      </c>
      <c r="AB112" s="7">
        <f t="shared" si="10"/>
        <v>0.20531986608480901</v>
      </c>
      <c r="AC112" s="7">
        <f t="shared" si="11"/>
        <v>0.25687449193228007</v>
      </c>
    </row>
    <row r="113" spans="1:29" s="1" customFormat="1" x14ac:dyDescent="0.3">
      <c r="A113" s="2">
        <v>112</v>
      </c>
      <c r="B113" s="2" t="s">
        <v>30</v>
      </c>
      <c r="C113" s="2" t="s">
        <v>57</v>
      </c>
      <c r="D113" s="3" t="s">
        <v>55</v>
      </c>
      <c r="E113" s="3">
        <v>3</v>
      </c>
      <c r="F113" s="5">
        <v>159</v>
      </c>
      <c r="G113" s="5">
        <v>127</v>
      </c>
      <c r="H113" s="6">
        <v>32</v>
      </c>
      <c r="I113" s="7">
        <v>0.68704914195789302</v>
      </c>
      <c r="J113" s="7">
        <v>0.68768478139342504</v>
      </c>
      <c r="K113" s="7">
        <v>0.62097899592967398</v>
      </c>
      <c r="L113" s="7">
        <v>0.62343832831030599</v>
      </c>
      <c r="M113" s="8">
        <v>0.63099543244967904</v>
      </c>
      <c r="N113" s="9">
        <v>0.81866028516378797</v>
      </c>
      <c r="O113" s="9">
        <v>0.81866028516712197</v>
      </c>
      <c r="P113" s="9">
        <v>0.47269325591939998</v>
      </c>
      <c r="Q113" s="9">
        <v>0.47456531574430399</v>
      </c>
      <c r="R113" s="8">
        <v>0.48031783263195499</v>
      </c>
      <c r="S113" s="7">
        <v>0.62821755202225105</v>
      </c>
      <c r="T113" s="7">
        <v>0.65027209682871301</v>
      </c>
      <c r="U113" s="7">
        <v>0.70273642686967996</v>
      </c>
      <c r="V113" s="7">
        <v>0.71398092368087496</v>
      </c>
      <c r="W113" s="8">
        <v>0.75125684072916099</v>
      </c>
      <c r="X113" s="9" t="s">
        <v>35</v>
      </c>
      <c r="Y113" s="8">
        <f t="shared" si="9"/>
        <v>0.31370394680553371</v>
      </c>
      <c r="Z113" s="11">
        <f>(M112-M113)/M112</f>
        <v>8.3718373079815972E-2</v>
      </c>
      <c r="AA113" s="11">
        <f>(R112-R113)/R112</f>
        <v>0.13248215020826035</v>
      </c>
      <c r="AB113" s="7">
        <f t="shared" si="10"/>
        <v>0.19044273314487092</v>
      </c>
      <c r="AC113" s="7">
        <f t="shared" si="11"/>
        <v>0.270939008097206</v>
      </c>
    </row>
    <row r="114" spans="1:29" s="1" customFormat="1" x14ac:dyDescent="0.3">
      <c r="A114" s="2">
        <v>113</v>
      </c>
      <c r="B114" s="2" t="s">
        <v>30</v>
      </c>
      <c r="C114" s="2" t="s">
        <v>57</v>
      </c>
      <c r="D114" s="3" t="s">
        <v>55</v>
      </c>
      <c r="E114" s="3">
        <v>4</v>
      </c>
      <c r="F114" s="5">
        <v>159</v>
      </c>
      <c r="G114" s="5">
        <v>127</v>
      </c>
      <c r="H114" s="6">
        <v>32</v>
      </c>
      <c r="I114" s="7">
        <v>0.70717278351339397</v>
      </c>
      <c r="J114" s="7">
        <v>0.70846397605004297</v>
      </c>
      <c r="K114" s="7">
        <v>0.60068191564215301</v>
      </c>
      <c r="L114" s="7">
        <v>0.60306086323181696</v>
      </c>
      <c r="M114" s="8">
        <v>0.61286737393402402</v>
      </c>
      <c r="N114" s="9">
        <v>0.84482003754593404</v>
      </c>
      <c r="O114" s="9">
        <v>0.84482003754837698</v>
      </c>
      <c r="P114" s="9">
        <v>0.43727108801291098</v>
      </c>
      <c r="Q114" s="9">
        <v>0.43900286147532003</v>
      </c>
      <c r="R114" s="8">
        <v>0.44614158746772797</v>
      </c>
      <c r="S114" s="7">
        <v>0.64503098615518895</v>
      </c>
      <c r="T114" s="7">
        <v>0.66241305916233595</v>
      </c>
      <c r="U114" s="7">
        <v>0.68666236785052503</v>
      </c>
      <c r="V114" s="7">
        <v>0.69764966338614598</v>
      </c>
      <c r="W114" s="8">
        <v>0.74754330080225395</v>
      </c>
      <c r="X114" s="9"/>
      <c r="Y114" s="8">
        <f t="shared" si="9"/>
        <v>0.37370599636904794</v>
      </c>
      <c r="Z114" s="11">
        <f>(M113-M114)/M113</f>
        <v>2.8729302279221661E-2</v>
      </c>
      <c r="AA114" s="11">
        <f>(R113-R114)/R113</f>
        <v>7.1153396443672468E-2</v>
      </c>
      <c r="AB114" s="7">
        <f t="shared" si="10"/>
        <v>0.19978905139318803</v>
      </c>
      <c r="AC114" s="7">
        <f t="shared" si="11"/>
        <v>0.30140171333452598</v>
      </c>
    </row>
    <row r="115" spans="1:29" s="1" customFormat="1" x14ac:dyDescent="0.3">
      <c r="A115" s="2">
        <v>114</v>
      </c>
      <c r="B115" s="2" t="s">
        <v>30</v>
      </c>
      <c r="C115" s="2" t="s">
        <v>57</v>
      </c>
      <c r="D115" s="3" t="s">
        <v>55</v>
      </c>
      <c r="E115" s="3">
        <v>5</v>
      </c>
      <c r="F115" s="5">
        <v>159</v>
      </c>
      <c r="G115" s="5">
        <v>127</v>
      </c>
      <c r="H115" s="6">
        <v>32</v>
      </c>
      <c r="I115" s="7">
        <v>0.71847296340632905</v>
      </c>
      <c r="J115" s="7">
        <v>0.71965516392170004</v>
      </c>
      <c r="K115" s="7">
        <v>0.58897775448278999</v>
      </c>
      <c r="L115" s="7">
        <v>0.59131034877754995</v>
      </c>
      <c r="M115" s="8">
        <v>0.60340383664892605</v>
      </c>
      <c r="N115" s="9">
        <v>0.86607668952624794</v>
      </c>
      <c r="O115" s="9">
        <v>0.86607668956588102</v>
      </c>
      <c r="P115" s="9">
        <v>0.40621974572969599</v>
      </c>
      <c r="Q115" s="9">
        <v>0.407828543097841</v>
      </c>
      <c r="R115" s="8">
        <v>0.41616945840526198</v>
      </c>
      <c r="S115" s="7">
        <v>0.670490409581598</v>
      </c>
      <c r="T115" s="7">
        <v>0.68873189797253498</v>
      </c>
      <c r="U115" s="7">
        <v>0.66157952271201104</v>
      </c>
      <c r="V115" s="7">
        <v>0.67216546724120596</v>
      </c>
      <c r="W115" s="8">
        <v>0.73395658213389203</v>
      </c>
      <c r="X115" s="9"/>
      <c r="Y115" s="8">
        <f t="shared" si="9"/>
        <v>0.44989937262848578</v>
      </c>
      <c r="Z115" s="11">
        <f>(M114-M115)/M114</f>
        <v>1.5441411449839602E-2</v>
      </c>
      <c r="AA115" s="11">
        <f>(R114-R115)/R114</f>
        <v>6.7180755850594298E-2</v>
      </c>
      <c r="AB115" s="7">
        <f t="shared" si="10"/>
        <v>0.19558627998428302</v>
      </c>
      <c r="AC115" s="7">
        <f t="shared" si="11"/>
        <v>0.31778712372863005</v>
      </c>
    </row>
    <row r="116" spans="1:29" s="1" customFormat="1" x14ac:dyDescent="0.3">
      <c r="A116" s="12">
        <v>115</v>
      </c>
      <c r="B116" s="12" t="s">
        <v>30</v>
      </c>
      <c r="C116" s="12" t="s">
        <v>58</v>
      </c>
      <c r="D116" s="13" t="s">
        <v>55</v>
      </c>
      <c r="E116" s="13">
        <v>1</v>
      </c>
      <c r="F116" s="14">
        <v>159</v>
      </c>
      <c r="G116" s="14">
        <v>127</v>
      </c>
      <c r="H116" s="15">
        <v>32</v>
      </c>
      <c r="I116" s="16">
        <v>0.47945376479144802</v>
      </c>
      <c r="J116" s="16">
        <v>0.47968351824234901</v>
      </c>
      <c r="K116" s="16">
        <v>0.80088192529717905</v>
      </c>
      <c r="L116" s="16">
        <v>0.80405374731508295</v>
      </c>
      <c r="M116" s="17">
        <v>0.80726355547615303</v>
      </c>
      <c r="N116" s="18">
        <v>0.54044604361508297</v>
      </c>
      <c r="O116" s="18">
        <v>0.54044604361742399</v>
      </c>
      <c r="P116" s="18">
        <v>0.752490803452597</v>
      </c>
      <c r="Q116" s="18">
        <v>0.75547097671318897</v>
      </c>
      <c r="R116" s="17">
        <v>0.75848684090709595</v>
      </c>
      <c r="S116" s="16">
        <v>0.47604393368616199</v>
      </c>
      <c r="T116" s="16">
        <v>0.50763840221774903</v>
      </c>
      <c r="U116" s="16">
        <v>0.83424855144167498</v>
      </c>
      <c r="V116" s="16">
        <v>0.84759737586254202</v>
      </c>
      <c r="W116" s="17">
        <v>0.86160819902167196</v>
      </c>
      <c r="X116" s="18"/>
      <c r="Y116" s="17">
        <f t="shared" si="9"/>
        <v>6.430792459197264E-2</v>
      </c>
      <c r="Z116" s="19"/>
      <c r="AA116" s="19"/>
      <c r="AB116" s="16">
        <f t="shared" si="10"/>
        <v>6.4402109931261997E-2</v>
      </c>
      <c r="AC116" s="16">
        <f t="shared" si="11"/>
        <v>0.10312135811457601</v>
      </c>
    </row>
    <row r="117" spans="1:29" s="1" customFormat="1" x14ac:dyDescent="0.3">
      <c r="A117" s="12">
        <v>116</v>
      </c>
      <c r="B117" s="12" t="s">
        <v>30</v>
      </c>
      <c r="C117" s="12" t="s">
        <v>58</v>
      </c>
      <c r="D117" s="13" t="s">
        <v>55</v>
      </c>
      <c r="E117" s="13">
        <v>2</v>
      </c>
      <c r="F117" s="14">
        <v>159</v>
      </c>
      <c r="G117" s="14">
        <v>127</v>
      </c>
      <c r="H117" s="15">
        <v>32</v>
      </c>
      <c r="I117" s="16">
        <v>0.54847915427519101</v>
      </c>
      <c r="J117" s="16">
        <v>0.55053749995332901</v>
      </c>
      <c r="K117" s="16">
        <v>0.74589507611119699</v>
      </c>
      <c r="L117" s="16">
        <v>0.74884912757712097</v>
      </c>
      <c r="M117" s="17">
        <v>0.75486407663469302</v>
      </c>
      <c r="N117" s="18">
        <v>0.67461088330329999</v>
      </c>
      <c r="O117" s="18">
        <v>0.674610883318434</v>
      </c>
      <c r="P117" s="18">
        <v>0.63319059189212801</v>
      </c>
      <c r="Q117" s="18">
        <v>0.63569828721831301</v>
      </c>
      <c r="R117" s="17">
        <v>0.64080437958430903</v>
      </c>
      <c r="S117" s="16">
        <v>0.55688317127723896</v>
      </c>
      <c r="T117" s="16">
        <v>0.594456773869254</v>
      </c>
      <c r="U117" s="16">
        <v>0.76719744312094795</v>
      </c>
      <c r="V117" s="16">
        <v>0.77947338168465496</v>
      </c>
      <c r="W117" s="17">
        <v>0.80590367644249306</v>
      </c>
      <c r="X117" s="18"/>
      <c r="Y117" s="17">
        <f t="shared" si="9"/>
        <v>0.17799456539977884</v>
      </c>
      <c r="Z117" s="19">
        <f>(M116-M117)/M116</f>
        <v>6.4910001803008335E-2</v>
      </c>
      <c r="AA117" s="19">
        <f>(R116-R117)/R116</f>
        <v>0.15515425578385397</v>
      </c>
      <c r="AB117" s="16">
        <f t="shared" si="10"/>
        <v>0.11772771204119503</v>
      </c>
      <c r="AC117" s="16">
        <f t="shared" si="11"/>
        <v>0.16509929685818403</v>
      </c>
    </row>
    <row r="118" spans="1:29" s="1" customFormat="1" x14ac:dyDescent="0.3">
      <c r="A118" s="12">
        <v>117</v>
      </c>
      <c r="B118" s="12" t="s">
        <v>30</v>
      </c>
      <c r="C118" s="12" t="s">
        <v>58</v>
      </c>
      <c r="D118" s="13" t="s">
        <v>55</v>
      </c>
      <c r="E118" s="13">
        <v>3</v>
      </c>
      <c r="F118" s="14">
        <v>159</v>
      </c>
      <c r="G118" s="14">
        <v>127</v>
      </c>
      <c r="H118" s="15">
        <v>32</v>
      </c>
      <c r="I118" s="16">
        <v>0.60065472243392504</v>
      </c>
      <c r="J118" s="16">
        <v>0.60237409139208098</v>
      </c>
      <c r="K118" s="16">
        <v>0.70147647998240303</v>
      </c>
      <c r="L118" s="16">
        <v>0.70425461552769597</v>
      </c>
      <c r="M118" s="17">
        <v>0.712791346794446</v>
      </c>
      <c r="N118" s="18">
        <v>0.75553459342485496</v>
      </c>
      <c r="O118" s="18">
        <v>0.75553459344895502</v>
      </c>
      <c r="P118" s="18">
        <v>0.54883480904601101</v>
      </c>
      <c r="Q118" s="18">
        <v>0.55100842075647505</v>
      </c>
      <c r="R118" s="17">
        <v>0.55768755456689301</v>
      </c>
      <c r="S118" s="16">
        <v>0.64024621111180402</v>
      </c>
      <c r="T118" s="16">
        <v>0.66058100781331097</v>
      </c>
      <c r="U118" s="16">
        <v>0.69127478061220504</v>
      </c>
      <c r="V118" s="16">
        <v>0.70233587943823095</v>
      </c>
      <c r="W118" s="17">
        <v>0.73900382547662702</v>
      </c>
      <c r="X118" s="18" t="s">
        <v>35</v>
      </c>
      <c r="Y118" s="17">
        <f t="shared" si="9"/>
        <v>0.27811951505356525</v>
      </c>
      <c r="Z118" s="19">
        <f>(M117-M118)/M117</f>
        <v>5.5735504102691034E-2</v>
      </c>
      <c r="AA118" s="19">
        <f>(R117-R118)/R117</f>
        <v>0.12970701771940768</v>
      </c>
      <c r="AB118" s="16">
        <f t="shared" si="10"/>
        <v>0.115288382337151</v>
      </c>
      <c r="AC118" s="16">
        <f t="shared" si="11"/>
        <v>0.18131627090973401</v>
      </c>
    </row>
    <row r="119" spans="1:29" s="1" customFormat="1" x14ac:dyDescent="0.3">
      <c r="A119" s="12">
        <v>118</v>
      </c>
      <c r="B119" s="12" t="s">
        <v>30</v>
      </c>
      <c r="C119" s="12" t="s">
        <v>58</v>
      </c>
      <c r="D119" s="13" t="s">
        <v>55</v>
      </c>
      <c r="E119" s="13">
        <v>4</v>
      </c>
      <c r="F119" s="14">
        <v>159</v>
      </c>
      <c r="G119" s="14">
        <v>127</v>
      </c>
      <c r="H119" s="15">
        <v>32</v>
      </c>
      <c r="I119" s="16">
        <v>0.63980599269110505</v>
      </c>
      <c r="J119" s="16">
        <v>0.64119780884183697</v>
      </c>
      <c r="K119" s="16">
        <v>0.66620375923503805</v>
      </c>
      <c r="L119" s="16">
        <v>0.66884220029009001</v>
      </c>
      <c r="M119" s="17">
        <v>0.67971839636768305</v>
      </c>
      <c r="N119" s="18">
        <v>0.81765661914933296</v>
      </c>
      <c r="O119" s="18">
        <v>0.81765661915453802</v>
      </c>
      <c r="P119" s="18">
        <v>0.47399956521877801</v>
      </c>
      <c r="Q119" s="18">
        <v>0.47587679856610299</v>
      </c>
      <c r="R119" s="17">
        <v>0.48361514008782203</v>
      </c>
      <c r="S119" s="16">
        <v>0.68012697364436903</v>
      </c>
      <c r="T119" s="16">
        <v>0.71406768108989205</v>
      </c>
      <c r="U119" s="16">
        <v>0.65183373681947399</v>
      </c>
      <c r="V119" s="16">
        <v>0.66226373887265599</v>
      </c>
      <c r="W119" s="17">
        <v>0.70962668992859201</v>
      </c>
      <c r="X119" s="18"/>
      <c r="Y119" s="17">
        <f t="shared" si="9"/>
        <v>0.40549445214690688</v>
      </c>
      <c r="Z119" s="19">
        <f>(M118-M119)/M118</f>
        <v>4.6399203042374319E-2</v>
      </c>
      <c r="AA119" s="19">
        <f>(R118-R119)/R118</f>
        <v>0.13282063383429191</v>
      </c>
      <c r="AB119" s="16">
        <f t="shared" si="10"/>
        <v>0.137529645510169</v>
      </c>
      <c r="AC119" s="16">
        <f t="shared" si="11"/>
        <v>0.22601154984076999</v>
      </c>
    </row>
    <row r="120" spans="1:29" s="1" customFormat="1" x14ac:dyDescent="0.3">
      <c r="A120" s="12">
        <v>119</v>
      </c>
      <c r="B120" s="12" t="s">
        <v>30</v>
      </c>
      <c r="C120" s="12" t="s">
        <v>58</v>
      </c>
      <c r="D120" s="13" t="s">
        <v>55</v>
      </c>
      <c r="E120" s="13">
        <v>5</v>
      </c>
      <c r="F120" s="14">
        <v>159</v>
      </c>
      <c r="G120" s="14">
        <v>127</v>
      </c>
      <c r="H120" s="15">
        <v>32</v>
      </c>
      <c r="I120" s="16">
        <v>0.66688740805591395</v>
      </c>
      <c r="J120" s="16">
        <v>0.66793454924812301</v>
      </c>
      <c r="K120" s="16">
        <v>0.64066996183682501</v>
      </c>
      <c r="L120" s="16">
        <v>0.64320727854603998</v>
      </c>
      <c r="M120" s="17">
        <v>0.65636216318142404</v>
      </c>
      <c r="N120" s="18">
        <v>0.84600228953537304</v>
      </c>
      <c r="O120" s="18">
        <v>0.84600228955318701</v>
      </c>
      <c r="P120" s="18">
        <v>0.43560220947608003</v>
      </c>
      <c r="Q120" s="18">
        <v>0.43732737349267498</v>
      </c>
      <c r="R120" s="17">
        <v>0.44627159930926702</v>
      </c>
      <c r="S120" s="16">
        <v>0.721317096005474</v>
      </c>
      <c r="T120" s="16">
        <v>0.74919617273234695</v>
      </c>
      <c r="U120" s="16">
        <v>0.60841958912779404</v>
      </c>
      <c r="V120" s="16">
        <v>0.61815492070906797</v>
      </c>
      <c r="W120" s="17">
        <v>0.674980930952921</v>
      </c>
      <c r="X120" s="18"/>
      <c r="Y120" s="17">
        <f t="shared" si="9"/>
        <v>0.4707683935014737</v>
      </c>
      <c r="Z120" s="19">
        <f>(M119-M120)/M119</f>
        <v>3.4361631686109055E-2</v>
      </c>
      <c r="AA120" s="19">
        <f>(R119-R120)/R119</f>
        <v>7.7217476631880486E-2</v>
      </c>
      <c r="AB120" s="16">
        <f t="shared" si="10"/>
        <v>0.12468519354771301</v>
      </c>
      <c r="AC120" s="16">
        <f t="shared" si="11"/>
        <v>0.22870933164365398</v>
      </c>
    </row>
    <row r="121" spans="1:29" s="1" customFormat="1" x14ac:dyDescent="0.3">
      <c r="A121" s="2">
        <v>120</v>
      </c>
      <c r="B121" s="2" t="s">
        <v>30</v>
      </c>
      <c r="C121" s="2" t="s">
        <v>59</v>
      </c>
      <c r="D121" s="3" t="s">
        <v>55</v>
      </c>
      <c r="E121" s="3">
        <v>1</v>
      </c>
      <c r="F121" s="5">
        <v>159</v>
      </c>
      <c r="G121" s="5">
        <v>127</v>
      </c>
      <c r="H121" s="6">
        <v>32</v>
      </c>
      <c r="I121" s="7">
        <v>0.62110506608869298</v>
      </c>
      <c r="J121" s="7">
        <v>0.621731266677369</v>
      </c>
      <c r="K121" s="7">
        <v>0.68327925719070803</v>
      </c>
      <c r="L121" s="7">
        <v>0.68598532424488801</v>
      </c>
      <c r="M121" s="8">
        <v>0.68872379950165796</v>
      </c>
      <c r="N121" s="9">
        <v>0.67352023166084696</v>
      </c>
      <c r="O121" s="9">
        <v>0.67352023167569397</v>
      </c>
      <c r="P121" s="9">
        <v>0.63425088033550303</v>
      </c>
      <c r="Q121" s="9">
        <v>0.63676277484027299</v>
      </c>
      <c r="R121" s="8">
        <v>0.63930475211252902</v>
      </c>
      <c r="S121" s="7">
        <v>0.62435961720967803</v>
      </c>
      <c r="T121" s="7">
        <v>0.65369738127579902</v>
      </c>
      <c r="U121" s="7">
        <v>0.70637311600056796</v>
      </c>
      <c r="V121" s="7">
        <v>0.71767580353273996</v>
      </c>
      <c r="W121" s="8">
        <v>0.72953901719435699</v>
      </c>
      <c r="X121" s="9"/>
      <c r="Y121" s="8">
        <f t="shared" si="9"/>
        <v>7.7301235796899431E-2</v>
      </c>
      <c r="Z121" s="11"/>
      <c r="AA121" s="11"/>
      <c r="AB121" s="7">
        <f t="shared" si="10"/>
        <v>4.9160614466015939E-2</v>
      </c>
      <c r="AC121" s="7">
        <f t="shared" si="11"/>
        <v>9.0234265081827969E-2</v>
      </c>
    </row>
    <row r="122" spans="1:29" s="1" customFormat="1" x14ac:dyDescent="0.3">
      <c r="A122" s="2">
        <v>121</v>
      </c>
      <c r="B122" s="2" t="s">
        <v>30</v>
      </c>
      <c r="C122" s="2" t="s">
        <v>59</v>
      </c>
      <c r="D122" s="3" t="s">
        <v>55</v>
      </c>
      <c r="E122" s="3">
        <v>2</v>
      </c>
      <c r="F122" s="5">
        <v>159</v>
      </c>
      <c r="G122" s="5">
        <v>127</v>
      </c>
      <c r="H122" s="6">
        <v>32</v>
      </c>
      <c r="I122" s="7">
        <v>0.73126908425441495</v>
      </c>
      <c r="J122" s="7">
        <v>0.73171187753552802</v>
      </c>
      <c r="K122" s="7">
        <v>0.57543682825057896</v>
      </c>
      <c r="L122" s="7">
        <v>0.57771579490484704</v>
      </c>
      <c r="M122" s="8">
        <v>0.582356156959284</v>
      </c>
      <c r="N122" s="9">
        <v>0.82942735000818801</v>
      </c>
      <c r="O122" s="9">
        <v>0.82942735000850898</v>
      </c>
      <c r="P122" s="9">
        <v>0.45844542195391402</v>
      </c>
      <c r="Q122" s="9">
        <v>0.46026105449278198</v>
      </c>
      <c r="R122" s="8">
        <v>0.46395798982195302</v>
      </c>
      <c r="S122" s="7">
        <v>0.75006069511325402</v>
      </c>
      <c r="T122" s="7">
        <v>0.76038804254655601</v>
      </c>
      <c r="U122" s="7">
        <v>0.57618945197159499</v>
      </c>
      <c r="V122" s="7">
        <v>0.58540906861250197</v>
      </c>
      <c r="W122" s="8">
        <v>0.60525905271830904</v>
      </c>
      <c r="X122" s="9"/>
      <c r="Y122" s="8">
        <f t="shared" si="9"/>
        <v>0.25519156849258501</v>
      </c>
      <c r="Z122" s="11">
        <f>(M121-M122)/M121</f>
        <v>0.15444165370695587</v>
      </c>
      <c r="AA122" s="11">
        <f>(R121-R122)/R121</f>
        <v>0.27427727028644366</v>
      </c>
      <c r="AB122" s="7">
        <f t="shared" si="10"/>
        <v>7.9366654895254962E-2</v>
      </c>
      <c r="AC122" s="7">
        <f t="shared" si="11"/>
        <v>0.14130106289635602</v>
      </c>
    </row>
    <row r="123" spans="1:29" s="1" customFormat="1" x14ac:dyDescent="0.3">
      <c r="A123" s="2">
        <v>122</v>
      </c>
      <c r="B123" s="2" t="s">
        <v>30</v>
      </c>
      <c r="C123" s="2" t="s">
        <v>59</v>
      </c>
      <c r="D123" s="3" t="s">
        <v>55</v>
      </c>
      <c r="E123" s="3">
        <v>3</v>
      </c>
      <c r="F123" s="5">
        <v>159</v>
      </c>
      <c r="G123" s="5">
        <v>127</v>
      </c>
      <c r="H123" s="6">
        <v>32</v>
      </c>
      <c r="I123" s="7">
        <v>0.75996780441338296</v>
      </c>
      <c r="J123" s="7">
        <v>0.76023702103453095</v>
      </c>
      <c r="K123" s="7">
        <v>0.54384305430568403</v>
      </c>
      <c r="L123" s="7">
        <v>0.54599689661307704</v>
      </c>
      <c r="M123" s="8">
        <v>0.55261528245833302</v>
      </c>
      <c r="N123" s="9">
        <v>0.87701177495576099</v>
      </c>
      <c r="O123" s="9">
        <v>0.87701177496892602</v>
      </c>
      <c r="P123" s="9">
        <v>0.38928234596243799</v>
      </c>
      <c r="Q123" s="9">
        <v>0.39082406425711202</v>
      </c>
      <c r="R123" s="8">
        <v>0.39556149861051298</v>
      </c>
      <c r="S123" s="7">
        <v>0.77496224134677005</v>
      </c>
      <c r="T123" s="7">
        <v>0.78129907792236097</v>
      </c>
      <c r="U123" s="7">
        <v>0.54673354577740496</v>
      </c>
      <c r="V123" s="7">
        <v>0.55548183799195905</v>
      </c>
      <c r="W123" s="8">
        <v>0.58448274575861003</v>
      </c>
      <c r="X123" s="9" t="s">
        <v>35</v>
      </c>
      <c r="Y123" s="8">
        <f t="shared" si="9"/>
        <v>0.39704011740147138</v>
      </c>
      <c r="Z123" s="11">
        <f>(M122-M123)/M122</f>
        <v>5.1069906526343016E-2</v>
      </c>
      <c r="AA123" s="11">
        <f>(R122-R123)/R122</f>
        <v>0.14741957830640581</v>
      </c>
      <c r="AB123" s="7">
        <f t="shared" si="10"/>
        <v>0.10204953362215596</v>
      </c>
      <c r="AC123" s="7">
        <f t="shared" si="11"/>
        <v>0.18892124714809705</v>
      </c>
    </row>
    <row r="124" spans="1:29" s="1" customFormat="1" x14ac:dyDescent="0.3">
      <c r="A124" s="2">
        <v>123</v>
      </c>
      <c r="B124" s="2" t="s">
        <v>30</v>
      </c>
      <c r="C124" s="2" t="s">
        <v>59</v>
      </c>
      <c r="D124" s="3" t="s">
        <v>55</v>
      </c>
      <c r="E124" s="3">
        <v>4</v>
      </c>
      <c r="F124" s="5">
        <v>159</v>
      </c>
      <c r="G124" s="5">
        <v>127</v>
      </c>
      <c r="H124" s="6">
        <v>32</v>
      </c>
      <c r="I124" s="7">
        <v>0.77075140198841696</v>
      </c>
      <c r="J124" s="7">
        <v>0.77135074309585305</v>
      </c>
      <c r="K124" s="7">
        <v>0.53148643140879304</v>
      </c>
      <c r="L124" s="7">
        <v>0.53359133640428802</v>
      </c>
      <c r="M124" s="8">
        <v>0.54226818723325998</v>
      </c>
      <c r="N124" s="9">
        <v>0.89717392069371105</v>
      </c>
      <c r="O124" s="9">
        <v>0.89717392070179403</v>
      </c>
      <c r="P124" s="9">
        <v>0.35594637981420701</v>
      </c>
      <c r="Q124" s="9">
        <v>0.35735607396390201</v>
      </c>
      <c r="R124" s="8">
        <v>0.36316712286043501</v>
      </c>
      <c r="S124" s="7">
        <v>0.76753436865646996</v>
      </c>
      <c r="T124" s="7">
        <v>0.77357117388963104</v>
      </c>
      <c r="U124" s="7">
        <v>0.55568337259252398</v>
      </c>
      <c r="V124" s="7">
        <v>0.56457487112915805</v>
      </c>
      <c r="W124" s="8">
        <v>0.60495143173357802</v>
      </c>
      <c r="X124" s="9"/>
      <c r="Y124" s="8">
        <f t="shared" si="9"/>
        <v>0.49316431223773921</v>
      </c>
      <c r="Z124" s="11">
        <f>(M123-M124)/M123</f>
        <v>1.8723867315148329E-2</v>
      </c>
      <c r="AA124" s="11">
        <f>(R123-R124)/R123</f>
        <v>8.1894663317510788E-2</v>
      </c>
      <c r="AB124" s="7">
        <f t="shared" si="10"/>
        <v>0.12963955204532407</v>
      </c>
      <c r="AC124" s="7">
        <f t="shared" si="11"/>
        <v>0.24178430887314301</v>
      </c>
    </row>
    <row r="125" spans="1:29" s="1" customFormat="1" x14ac:dyDescent="0.3">
      <c r="A125" s="12">
        <v>124</v>
      </c>
      <c r="B125" s="12" t="s">
        <v>30</v>
      </c>
      <c r="C125" s="12" t="s">
        <v>60</v>
      </c>
      <c r="D125" s="13" t="s">
        <v>55</v>
      </c>
      <c r="E125" s="13">
        <v>1</v>
      </c>
      <c r="F125" s="14">
        <v>159</v>
      </c>
      <c r="G125" s="14">
        <v>127</v>
      </c>
      <c r="H125" s="15">
        <v>32</v>
      </c>
      <c r="I125" s="16">
        <v>0.56185540858792005</v>
      </c>
      <c r="J125" s="16">
        <v>0.56206263314636895</v>
      </c>
      <c r="K125" s="16">
        <v>0.73476348436265904</v>
      </c>
      <c r="L125" s="16">
        <v>0.73767345014417995</v>
      </c>
      <c r="M125" s="17">
        <v>0.74061826604533498</v>
      </c>
      <c r="N125" s="18">
        <v>0.61877011734680798</v>
      </c>
      <c r="O125" s="18">
        <v>0.61877011735207699</v>
      </c>
      <c r="P125" s="18">
        <v>0.68537208157307195</v>
      </c>
      <c r="Q125" s="18">
        <v>0.68808643707308403</v>
      </c>
      <c r="R125" s="17">
        <v>0.69083330003916499</v>
      </c>
      <c r="S125" s="16">
        <v>0.57237265544930205</v>
      </c>
      <c r="T125" s="16">
        <v>0.59799245334292805</v>
      </c>
      <c r="U125" s="16">
        <v>0.75366918521213699</v>
      </c>
      <c r="V125" s="16">
        <v>0.76572865790457201</v>
      </c>
      <c r="W125" s="17">
        <v>0.77838618743368604</v>
      </c>
      <c r="X125" s="18"/>
      <c r="Y125" s="17">
        <f t="shared" si="9"/>
        <v>7.2065092987479859E-2</v>
      </c>
      <c r="Z125" s="19"/>
      <c r="AA125" s="19"/>
      <c r="AB125" s="16">
        <f t="shared" si="10"/>
        <v>4.6397461902774939E-2</v>
      </c>
      <c r="AC125" s="16">
        <f t="shared" si="11"/>
        <v>8.7552887394521051E-2</v>
      </c>
    </row>
    <row r="126" spans="1:29" s="1" customFormat="1" x14ac:dyDescent="0.3">
      <c r="A126" s="12">
        <v>125</v>
      </c>
      <c r="B126" s="12" t="s">
        <v>30</v>
      </c>
      <c r="C126" s="12" t="s">
        <v>60</v>
      </c>
      <c r="D126" s="13" t="s">
        <v>55</v>
      </c>
      <c r="E126" s="13">
        <v>2</v>
      </c>
      <c r="F126" s="14">
        <v>159</v>
      </c>
      <c r="G126" s="14">
        <v>127</v>
      </c>
      <c r="H126" s="15">
        <v>32</v>
      </c>
      <c r="I126" s="16">
        <v>0.711340038930247</v>
      </c>
      <c r="J126" s="16">
        <v>0.711546156202151</v>
      </c>
      <c r="K126" s="16">
        <v>0.59639241560052203</v>
      </c>
      <c r="L126" s="16">
        <v>0.59875437500472695</v>
      </c>
      <c r="M126" s="17">
        <v>0.603563724352978</v>
      </c>
      <c r="N126" s="18">
        <v>0.81023220383431704</v>
      </c>
      <c r="O126" s="18">
        <v>0.81023220390713802</v>
      </c>
      <c r="P126" s="18">
        <v>0.48355313012751699</v>
      </c>
      <c r="Q126" s="18">
        <v>0.48546819952354098</v>
      </c>
      <c r="R126" s="17">
        <v>0.48936760513365801</v>
      </c>
      <c r="S126" s="16">
        <v>0.71327492089258204</v>
      </c>
      <c r="T126" s="16">
        <v>0.72773995751147802</v>
      </c>
      <c r="U126" s="16">
        <v>0.61713597740571602</v>
      </c>
      <c r="V126" s="16">
        <v>0.62701078005530098</v>
      </c>
      <c r="W126" s="17">
        <v>0.64827139026034297</v>
      </c>
      <c r="X126" s="18"/>
      <c r="Y126" s="17">
        <f t="shared" si="9"/>
        <v>0.23335447222365752</v>
      </c>
      <c r="Z126" s="19">
        <f>(M125-M126)/M125</f>
        <v>0.18505422830601312</v>
      </c>
      <c r="AA126" s="19">
        <f>(R125-R126)/R125</f>
        <v>0.29162707543785948</v>
      </c>
      <c r="AB126" s="16">
        <f t="shared" si="10"/>
        <v>9.6957283014555973E-2</v>
      </c>
      <c r="AC126" s="16">
        <f t="shared" si="11"/>
        <v>0.15890378512668496</v>
      </c>
    </row>
    <row r="127" spans="1:29" s="1" customFormat="1" x14ac:dyDescent="0.3">
      <c r="A127" s="12">
        <v>126</v>
      </c>
      <c r="B127" s="12" t="s">
        <v>30</v>
      </c>
      <c r="C127" s="12" t="s">
        <v>60</v>
      </c>
      <c r="D127" s="13" t="s">
        <v>55</v>
      </c>
      <c r="E127" s="13">
        <v>3</v>
      </c>
      <c r="F127" s="14">
        <v>159</v>
      </c>
      <c r="G127" s="14">
        <v>127</v>
      </c>
      <c r="H127" s="15">
        <v>32</v>
      </c>
      <c r="I127" s="16">
        <v>0.76595510204838302</v>
      </c>
      <c r="J127" s="16">
        <v>0.76619848012595804</v>
      </c>
      <c r="K127" s="16">
        <v>0.53701748530895999</v>
      </c>
      <c r="L127" s="16">
        <v>0.53914429555414101</v>
      </c>
      <c r="M127" s="17">
        <v>0.54567961653559904</v>
      </c>
      <c r="N127" s="18">
        <v>0.87645641398559504</v>
      </c>
      <c r="O127" s="18">
        <v>0.87645641398876895</v>
      </c>
      <c r="P127" s="18">
        <v>0.39016027030589001</v>
      </c>
      <c r="Q127" s="18">
        <v>0.39170546554226499</v>
      </c>
      <c r="R127" s="17">
        <v>0.39645358393769198</v>
      </c>
      <c r="S127" s="16">
        <v>0.76524432477484405</v>
      </c>
      <c r="T127" s="16">
        <v>0.76968391721268103</v>
      </c>
      <c r="U127" s="16">
        <v>0.55841371312085597</v>
      </c>
      <c r="V127" s="16">
        <v>0.56734889987997295</v>
      </c>
      <c r="W127" s="17">
        <v>0.59696936987843296</v>
      </c>
      <c r="X127" s="18" t="s">
        <v>35</v>
      </c>
      <c r="Y127" s="17">
        <f t="shared" si="9"/>
        <v>0.37640227921702923</v>
      </c>
      <c r="Z127" s="19">
        <f>(M126-M127)/M126</f>
        <v>9.5903887993651182E-2</v>
      </c>
      <c r="AA127" s="19">
        <f>(R126-R127)/R126</f>
        <v>0.18986549216021154</v>
      </c>
      <c r="AB127" s="16">
        <f t="shared" si="10"/>
        <v>0.11121208921392489</v>
      </c>
      <c r="AC127" s="16">
        <f t="shared" si="11"/>
        <v>0.20051578594074099</v>
      </c>
    </row>
    <row r="128" spans="1:29" s="1" customFormat="1" x14ac:dyDescent="0.3">
      <c r="A128" s="12">
        <v>127</v>
      </c>
      <c r="B128" s="12" t="s">
        <v>30</v>
      </c>
      <c r="C128" s="12" t="s">
        <v>60</v>
      </c>
      <c r="D128" s="13" t="s">
        <v>55</v>
      </c>
      <c r="E128" s="13">
        <v>4</v>
      </c>
      <c r="F128" s="14">
        <v>159</v>
      </c>
      <c r="G128" s="14">
        <v>127</v>
      </c>
      <c r="H128" s="15">
        <v>32</v>
      </c>
      <c r="I128" s="16">
        <v>0.77579639172008397</v>
      </c>
      <c r="J128" s="16">
        <v>0.77625882273273605</v>
      </c>
      <c r="K128" s="16">
        <v>0.52560578473308395</v>
      </c>
      <c r="L128" s="16">
        <v>0.52768739994763103</v>
      </c>
      <c r="M128" s="17">
        <v>0.536268245514817</v>
      </c>
      <c r="N128" s="18">
        <v>0.90297670741865699</v>
      </c>
      <c r="O128" s="18">
        <v>0.902976707450725</v>
      </c>
      <c r="P128" s="18">
        <v>0.34575697206917899</v>
      </c>
      <c r="Q128" s="18">
        <v>0.34712631197087102</v>
      </c>
      <c r="R128" s="17">
        <v>0.35277101236664399</v>
      </c>
      <c r="S128" s="16">
        <v>0.75806505074098995</v>
      </c>
      <c r="T128" s="16">
        <v>0.76094801688160096</v>
      </c>
      <c r="U128" s="16">
        <v>0.56688808595449003</v>
      </c>
      <c r="V128" s="16">
        <v>0.57595887128892198</v>
      </c>
      <c r="W128" s="17">
        <v>0.61714957860067299</v>
      </c>
      <c r="X128" s="18"/>
      <c r="Y128" s="17">
        <f t="shared" si="9"/>
        <v>0.52015961265394339</v>
      </c>
      <c r="Z128" s="19">
        <f>(M127-M128)/M127</f>
        <v>1.7247063543499735E-2</v>
      </c>
      <c r="AA128" s="19">
        <f>(R127-R128)/R127</f>
        <v>0.110183318655314</v>
      </c>
      <c r="AB128" s="16">
        <f t="shared" si="10"/>
        <v>0.14491165670973505</v>
      </c>
      <c r="AC128" s="16">
        <f t="shared" si="11"/>
        <v>0.264378566234029</v>
      </c>
    </row>
    <row r="129" spans="1:29" s="1" customFormat="1" x14ac:dyDescent="0.3">
      <c r="A129" s="2">
        <v>128</v>
      </c>
      <c r="B129" s="2" t="s">
        <v>30</v>
      </c>
      <c r="C129" s="2" t="s">
        <v>61</v>
      </c>
      <c r="D129" s="3" t="s">
        <v>55</v>
      </c>
      <c r="E129" s="3">
        <v>1</v>
      </c>
      <c r="F129" s="5">
        <v>159</v>
      </c>
      <c r="G129" s="5">
        <v>127</v>
      </c>
      <c r="H129" s="6">
        <v>32</v>
      </c>
      <c r="I129" s="7">
        <v>0.56153806822118002</v>
      </c>
      <c r="J129" s="7">
        <v>0.56217662916828903</v>
      </c>
      <c r="K129" s="7">
        <v>0.73502952428783597</v>
      </c>
      <c r="L129" s="7">
        <v>0.73794054369694695</v>
      </c>
      <c r="M129" s="8">
        <v>0.74088642584406905</v>
      </c>
      <c r="N129" s="9">
        <v>0.62559806818073804</v>
      </c>
      <c r="O129" s="9">
        <v>0.62559806823855002</v>
      </c>
      <c r="P129" s="9">
        <v>0.67920673287144395</v>
      </c>
      <c r="Q129" s="9">
        <v>0.68189667105331897</v>
      </c>
      <c r="R129" s="8">
        <v>0.684618824276361</v>
      </c>
      <c r="S129" s="7">
        <v>0.50242623881822601</v>
      </c>
      <c r="T129" s="7">
        <v>0.54375476240264198</v>
      </c>
      <c r="U129" s="7">
        <v>0.81297419369263901</v>
      </c>
      <c r="V129" s="7">
        <v>0.825982606774741</v>
      </c>
      <c r="W129" s="8">
        <v>0.83963613681813198</v>
      </c>
      <c r="X129" s="9"/>
      <c r="Y129" s="8">
        <f t="shared" si="9"/>
        <v>8.2188218571381894E-2</v>
      </c>
      <c r="Z129" s="11"/>
      <c r="AA129" s="11"/>
      <c r="AB129" s="7">
        <f t="shared" si="10"/>
        <v>0.12317182942032401</v>
      </c>
      <c r="AC129" s="7">
        <f t="shared" si="11"/>
        <v>0.15501731254177098</v>
      </c>
    </row>
    <row r="130" spans="1:29" s="1" customFormat="1" x14ac:dyDescent="0.3">
      <c r="A130" s="2">
        <v>129</v>
      </c>
      <c r="B130" s="2" t="s">
        <v>30</v>
      </c>
      <c r="C130" s="2" t="s">
        <v>61</v>
      </c>
      <c r="D130" s="3" t="s">
        <v>55</v>
      </c>
      <c r="E130" s="3">
        <v>2</v>
      </c>
      <c r="F130" s="5">
        <v>159</v>
      </c>
      <c r="G130" s="5">
        <v>127</v>
      </c>
      <c r="H130" s="6">
        <v>32</v>
      </c>
      <c r="I130" s="7">
        <v>0.71360798733014097</v>
      </c>
      <c r="J130" s="7">
        <v>0.71431216937351405</v>
      </c>
      <c r="K130" s="7">
        <v>0.59404492261001596</v>
      </c>
      <c r="L130" s="7">
        <v>0.59639758497589401</v>
      </c>
      <c r="M130" s="8">
        <v>0.601188003979647</v>
      </c>
      <c r="N130" s="9">
        <v>0.82177646985200603</v>
      </c>
      <c r="O130" s="9">
        <v>0.82177646988030995</v>
      </c>
      <c r="P130" s="9">
        <v>0.46861421966517403</v>
      </c>
      <c r="Q130" s="9">
        <v>0.47047012482783002</v>
      </c>
      <c r="R130" s="8">
        <v>0.47424906203926098</v>
      </c>
      <c r="S130" s="7">
        <v>0.62641041806282605</v>
      </c>
      <c r="T130" s="7">
        <v>0.66129779512460796</v>
      </c>
      <c r="U130" s="7">
        <v>0.70444226236603003</v>
      </c>
      <c r="V130" s="7">
        <v>0.71571405427829904</v>
      </c>
      <c r="W130" s="8">
        <v>0.73998240501532997</v>
      </c>
      <c r="X130" s="9"/>
      <c r="Y130" s="8">
        <f t="shared" ref="Y130:Y146" si="12">(M130-R130)/R130</f>
        <v>0.26766303215140003</v>
      </c>
      <c r="Z130" s="11">
        <f>(M129-M130)/M129</f>
        <v>0.18855578532872694</v>
      </c>
      <c r="AA130" s="11">
        <f>(R129-R130)/R129</f>
        <v>0.30728013133360726</v>
      </c>
      <c r="AB130" s="7">
        <f t="shared" ref="AB130:AB136" si="13">O130-S130</f>
        <v>0.1953660518174839</v>
      </c>
      <c r="AC130" s="7">
        <f t="shared" ref="AC130:AC136" si="14">W130-R130</f>
        <v>0.26573334297606899</v>
      </c>
    </row>
    <row r="131" spans="1:29" s="1" customFormat="1" x14ac:dyDescent="0.3">
      <c r="A131" s="2">
        <v>130</v>
      </c>
      <c r="B131" s="2" t="s">
        <v>30</v>
      </c>
      <c r="C131" s="2" t="s">
        <v>61</v>
      </c>
      <c r="D131" s="3" t="s">
        <v>55</v>
      </c>
      <c r="E131" s="3">
        <v>3</v>
      </c>
      <c r="F131" s="5">
        <v>159</v>
      </c>
      <c r="G131" s="5">
        <v>127</v>
      </c>
      <c r="H131" s="6">
        <v>32</v>
      </c>
      <c r="I131" s="7">
        <v>0.76047122918365695</v>
      </c>
      <c r="J131" s="7">
        <v>0.76083613673622696</v>
      </c>
      <c r="K131" s="7">
        <v>0.54327244799999297</v>
      </c>
      <c r="L131" s="7">
        <v>0.54542403047158905</v>
      </c>
      <c r="M131" s="8">
        <v>0.55203547223129201</v>
      </c>
      <c r="N131" s="9">
        <v>0.866314565827767</v>
      </c>
      <c r="O131" s="9">
        <v>0.86631456584049404</v>
      </c>
      <c r="P131" s="9">
        <v>0.40585881902690601</v>
      </c>
      <c r="Q131" s="9">
        <v>0.407466186976773</v>
      </c>
      <c r="R131" s="8">
        <v>0.41240535139517198</v>
      </c>
      <c r="S131" s="7">
        <v>0.69041760199023505</v>
      </c>
      <c r="T131" s="7">
        <v>0.700400347255551</v>
      </c>
      <c r="U131" s="7">
        <v>0.64126295908877295</v>
      </c>
      <c r="V131" s="7">
        <v>0.65152381795833703</v>
      </c>
      <c r="W131" s="8">
        <v>0.685538939354007</v>
      </c>
      <c r="X131" s="9" t="s">
        <v>35</v>
      </c>
      <c r="Y131" s="8">
        <f t="shared" si="12"/>
        <v>0.3385749490489145</v>
      </c>
      <c r="Z131" s="11">
        <f>(M130-M131)/M130</f>
        <v>8.1759002879270737E-2</v>
      </c>
      <c r="AA131" s="11">
        <f>(R130-R131)/R130</f>
        <v>0.13040344324174802</v>
      </c>
      <c r="AB131" s="7">
        <f t="shared" si="13"/>
        <v>0.17589696385025899</v>
      </c>
      <c r="AC131" s="7">
        <f t="shared" si="14"/>
        <v>0.27313358795883502</v>
      </c>
    </row>
    <row r="132" spans="1:29" s="1" customFormat="1" x14ac:dyDescent="0.3">
      <c r="A132" s="2">
        <v>131</v>
      </c>
      <c r="B132" s="2" t="s">
        <v>30</v>
      </c>
      <c r="C132" s="2" t="s">
        <v>61</v>
      </c>
      <c r="D132" s="3" t="s">
        <v>55</v>
      </c>
      <c r="E132" s="3">
        <v>4</v>
      </c>
      <c r="F132" s="5">
        <v>159</v>
      </c>
      <c r="G132" s="5">
        <v>127</v>
      </c>
      <c r="H132" s="6">
        <v>32</v>
      </c>
      <c r="I132" s="7">
        <v>0.77345853386364305</v>
      </c>
      <c r="J132" s="7">
        <v>0.77468241490198897</v>
      </c>
      <c r="K132" s="7">
        <v>0.52833902561163504</v>
      </c>
      <c r="L132" s="7">
        <v>0.53043146558489496</v>
      </c>
      <c r="M132" s="8">
        <v>0.53905693303136404</v>
      </c>
      <c r="N132" s="9">
        <v>0.88715083510883896</v>
      </c>
      <c r="O132" s="9">
        <v>0.88715083511818404</v>
      </c>
      <c r="P132" s="9">
        <v>0.372891184770482</v>
      </c>
      <c r="Q132" s="9">
        <v>0.37436798732124399</v>
      </c>
      <c r="R132" s="8">
        <v>0.38045567083390802</v>
      </c>
      <c r="S132" s="7">
        <v>0.69485131439903802</v>
      </c>
      <c r="T132" s="7">
        <v>0.70300610739557501</v>
      </c>
      <c r="U132" s="7">
        <v>0.63665444644347402</v>
      </c>
      <c r="V132" s="7">
        <v>0.64684156442845697</v>
      </c>
      <c r="W132" s="8">
        <v>0.69310157167137398</v>
      </c>
      <c r="X132" s="9"/>
      <c r="Y132" s="8">
        <f t="shared" si="12"/>
        <v>0.4168718575013568</v>
      </c>
      <c r="Z132" s="11">
        <f>(M131-M132)/M131</f>
        <v>2.3510335572222471E-2</v>
      </c>
      <c r="AA132" s="11">
        <f>(R131-R132)/R131</f>
        <v>7.7471546994183821E-2</v>
      </c>
      <c r="AB132" s="7">
        <f t="shared" si="13"/>
        <v>0.19229952071914602</v>
      </c>
      <c r="AC132" s="7">
        <f t="shared" si="14"/>
        <v>0.31264590083746596</v>
      </c>
    </row>
    <row r="133" spans="1:29" s="1" customFormat="1" x14ac:dyDescent="0.3">
      <c r="A133" s="12">
        <v>132</v>
      </c>
      <c r="B133" s="12" t="s">
        <v>30</v>
      </c>
      <c r="C133" s="12" t="s">
        <v>62</v>
      </c>
      <c r="D133" s="13" t="s">
        <v>55</v>
      </c>
      <c r="E133" s="13">
        <v>1</v>
      </c>
      <c r="F133" s="14">
        <v>159</v>
      </c>
      <c r="G133" s="14">
        <v>127</v>
      </c>
      <c r="H133" s="15">
        <v>32</v>
      </c>
      <c r="I133" s="16">
        <v>0.52935170330470604</v>
      </c>
      <c r="J133" s="16">
        <v>0.52957560024207895</v>
      </c>
      <c r="K133" s="16">
        <v>0.76153011635143897</v>
      </c>
      <c r="L133" s="16">
        <v>0.76454608901113397</v>
      </c>
      <c r="M133" s="17">
        <v>0.76759818134229496</v>
      </c>
      <c r="N133" s="18">
        <v>0.58762684335129101</v>
      </c>
      <c r="O133" s="18">
        <v>0.58762684335791504</v>
      </c>
      <c r="P133" s="18">
        <v>0.71281714253307304</v>
      </c>
      <c r="Q133" s="18">
        <v>0.71564019176918503</v>
      </c>
      <c r="R133" s="17">
        <v>0.71849705020134902</v>
      </c>
      <c r="S133" s="16">
        <v>0.51866502741606102</v>
      </c>
      <c r="T133" s="16">
        <v>0.54937962474630198</v>
      </c>
      <c r="U133" s="16">
        <v>0.79959806329843497</v>
      </c>
      <c r="V133" s="16">
        <v>0.81239244470406102</v>
      </c>
      <c r="W133" s="17">
        <v>0.82582132875054504</v>
      </c>
      <c r="X133" s="18"/>
      <c r="Y133" s="17">
        <f t="shared" si="12"/>
        <v>6.8338667677460913E-2</v>
      </c>
      <c r="Z133" s="19"/>
      <c r="AA133" s="19"/>
      <c r="AB133" s="16">
        <f t="shared" si="13"/>
        <v>6.8961815941854021E-2</v>
      </c>
      <c r="AC133" s="16">
        <f t="shared" si="14"/>
        <v>0.10732427854919602</v>
      </c>
    </row>
    <row r="134" spans="1:29" s="1" customFormat="1" x14ac:dyDescent="0.3">
      <c r="A134" s="12">
        <v>133</v>
      </c>
      <c r="B134" s="12" t="s">
        <v>30</v>
      </c>
      <c r="C134" s="12" t="s">
        <v>62</v>
      </c>
      <c r="D134" s="13" t="s">
        <v>55</v>
      </c>
      <c r="E134" s="13">
        <v>2</v>
      </c>
      <c r="F134" s="14">
        <v>159</v>
      </c>
      <c r="G134" s="14">
        <v>127</v>
      </c>
      <c r="H134" s="15">
        <v>32</v>
      </c>
      <c r="I134" s="16">
        <v>0.64367234349279401</v>
      </c>
      <c r="J134" s="16">
        <v>0.64447198269851602</v>
      </c>
      <c r="K134" s="16">
        <v>0.66261857058094897</v>
      </c>
      <c r="L134" s="16">
        <v>0.66524281281348596</v>
      </c>
      <c r="M134" s="17">
        <v>0.67058621441820698</v>
      </c>
      <c r="N134" s="18">
        <v>0.75843537631746705</v>
      </c>
      <c r="O134" s="18">
        <v>0.75843537632417901</v>
      </c>
      <c r="P134" s="18">
        <v>0.54556890401745095</v>
      </c>
      <c r="Q134" s="18">
        <v>0.54772958139995598</v>
      </c>
      <c r="R134" s="17">
        <v>0.552129086464622</v>
      </c>
      <c r="S134" s="16">
        <v>0.65453318522904003</v>
      </c>
      <c r="T134" s="16">
        <v>0.68253100126780897</v>
      </c>
      <c r="U134" s="16">
        <v>0.67740935922857204</v>
      </c>
      <c r="V134" s="16">
        <v>0.68824859722517095</v>
      </c>
      <c r="W134" s="17">
        <v>0.71158565236875304</v>
      </c>
      <c r="X134" s="18"/>
      <c r="Y134" s="17">
        <f t="shared" si="12"/>
        <v>0.21454607420175317</v>
      </c>
      <c r="Z134" s="19">
        <f>(M133-M134)/M133</f>
        <v>0.12638378943843204</v>
      </c>
      <c r="AA134" s="19">
        <f>(R133-R134)/R133</f>
        <v>0.23154996069935802</v>
      </c>
      <c r="AB134" s="16">
        <f t="shared" si="13"/>
        <v>0.10390219109513898</v>
      </c>
      <c r="AC134" s="16">
        <f t="shared" si="14"/>
        <v>0.15945656590413104</v>
      </c>
    </row>
    <row r="135" spans="1:29" s="1" customFormat="1" x14ac:dyDescent="0.3">
      <c r="A135" s="12">
        <v>134</v>
      </c>
      <c r="B135" s="12" t="s">
        <v>30</v>
      </c>
      <c r="C135" s="12" t="s">
        <v>62</v>
      </c>
      <c r="D135" s="13" t="s">
        <v>55</v>
      </c>
      <c r="E135" s="13">
        <v>3</v>
      </c>
      <c r="F135" s="14">
        <v>159</v>
      </c>
      <c r="G135" s="14">
        <v>127</v>
      </c>
      <c r="H135" s="15">
        <v>32</v>
      </c>
      <c r="I135" s="16">
        <v>0.70708897523893199</v>
      </c>
      <c r="J135" s="16">
        <v>0.707438943076515</v>
      </c>
      <c r="K135" s="16">
        <v>0.60076786822870498</v>
      </c>
      <c r="L135" s="16">
        <v>0.60314715622598403</v>
      </c>
      <c r="M135" s="17">
        <v>0.61045829778399496</v>
      </c>
      <c r="N135" s="18">
        <v>0.82823760531396096</v>
      </c>
      <c r="O135" s="18">
        <v>0.82823760532902002</v>
      </c>
      <c r="P135" s="18">
        <v>0.46004147270349799</v>
      </c>
      <c r="Q135" s="18">
        <v>0.46186342626017102</v>
      </c>
      <c r="R135" s="17">
        <v>0.46746197522952199</v>
      </c>
      <c r="S135" s="16">
        <v>0.73350300013653202</v>
      </c>
      <c r="T135" s="16">
        <v>0.74655002878102195</v>
      </c>
      <c r="U135" s="16">
        <v>0.59496879293447202</v>
      </c>
      <c r="V135" s="16">
        <v>0.60448889811062401</v>
      </c>
      <c r="W135" s="17">
        <v>0.63604839399521196</v>
      </c>
      <c r="X135" s="18" t="s">
        <v>35</v>
      </c>
      <c r="Y135" s="17">
        <f t="shared" si="12"/>
        <v>0.30589936750312652</v>
      </c>
      <c r="Z135" s="19">
        <f>(M134-M135)/M134</f>
        <v>8.9664707298491547E-2</v>
      </c>
      <c r="AA135" s="19">
        <f>(R134-R135)/R134</f>
        <v>0.1533465874388871</v>
      </c>
      <c r="AB135" s="16">
        <f t="shared" si="13"/>
        <v>9.4734605192487997E-2</v>
      </c>
      <c r="AC135" s="16">
        <f t="shared" si="14"/>
        <v>0.16858641876568997</v>
      </c>
    </row>
    <row r="136" spans="1:29" s="1" customFormat="1" x14ac:dyDescent="0.3">
      <c r="A136" s="12">
        <v>135</v>
      </c>
      <c r="B136" s="12" t="s">
        <v>30</v>
      </c>
      <c r="C136" s="12" t="s">
        <v>62</v>
      </c>
      <c r="D136" s="13" t="s">
        <v>55</v>
      </c>
      <c r="E136" s="13">
        <v>4</v>
      </c>
      <c r="F136" s="14">
        <v>159</v>
      </c>
      <c r="G136" s="14">
        <v>127</v>
      </c>
      <c r="H136" s="15">
        <v>32</v>
      </c>
      <c r="I136" s="16">
        <v>0.72927490103074999</v>
      </c>
      <c r="J136" s="16">
        <v>0.73003460860787905</v>
      </c>
      <c r="K136" s="16">
        <v>0.57756796648144504</v>
      </c>
      <c r="L136" s="16">
        <v>0.57985537332015202</v>
      </c>
      <c r="M136" s="17">
        <v>0.58928453424053295</v>
      </c>
      <c r="N136" s="18">
        <v>0.86281670311884195</v>
      </c>
      <c r="O136" s="18">
        <v>0.86281670311974501</v>
      </c>
      <c r="P136" s="18">
        <v>0.41113415738372799</v>
      </c>
      <c r="Q136" s="18">
        <v>0.41276241784449302</v>
      </c>
      <c r="R136" s="17">
        <v>0.419474441978125</v>
      </c>
      <c r="S136" s="16">
        <v>0.73403456342003703</v>
      </c>
      <c r="T136" s="16">
        <v>0.74581969512587698</v>
      </c>
      <c r="U136" s="16">
        <v>0.594375125031818</v>
      </c>
      <c r="V136" s="16">
        <v>0.60388573091835995</v>
      </c>
      <c r="W136" s="17">
        <v>0.64707367650262604</v>
      </c>
      <c r="X136" s="18"/>
      <c r="Y136" s="17">
        <f t="shared" si="12"/>
        <v>0.40481630170751454</v>
      </c>
      <c r="Z136" s="19">
        <f>(M135-M136)/M135</f>
        <v>3.468502864212708E-2</v>
      </c>
      <c r="AA136" s="19">
        <f>(R135-R136)/R135</f>
        <v>0.10265547957742509</v>
      </c>
      <c r="AB136" s="16">
        <f t="shared" si="13"/>
        <v>0.12878213969970798</v>
      </c>
      <c r="AC136" s="16">
        <f t="shared" si="14"/>
        <v>0.22759923452450104</v>
      </c>
    </row>
    <row r="137" spans="1:29" s="1" customFormat="1" x14ac:dyDescent="0.3">
      <c r="A137" s="2">
        <v>136</v>
      </c>
      <c r="B137" s="2" t="s">
        <v>30</v>
      </c>
      <c r="C137" s="2" t="s">
        <v>63</v>
      </c>
      <c r="D137" s="3" t="s">
        <v>55</v>
      </c>
      <c r="E137" s="3">
        <v>1</v>
      </c>
      <c r="F137" s="5">
        <v>159</v>
      </c>
      <c r="G137" s="5">
        <v>127</v>
      </c>
      <c r="H137" s="6">
        <v>32</v>
      </c>
      <c r="I137" s="7">
        <v>0.53889332807189905</v>
      </c>
      <c r="J137" s="7">
        <v>0.539163487777921</v>
      </c>
      <c r="K137" s="7">
        <v>0.75377120110949203</v>
      </c>
      <c r="L137" s="7">
        <v>0.75675644527173802</v>
      </c>
      <c r="M137" s="8">
        <v>0.75977744109706202</v>
      </c>
      <c r="N137" s="9">
        <v>0.600017797424514</v>
      </c>
      <c r="O137" s="9">
        <v>0.60001779747053596</v>
      </c>
      <c r="P137" s="9">
        <v>0.70202612749590099</v>
      </c>
      <c r="Q137" s="9">
        <v>0.70480643987154801</v>
      </c>
      <c r="R137" s="8">
        <v>0.70762004962117997</v>
      </c>
      <c r="S137" s="7">
        <v>0.539825645409859</v>
      </c>
      <c r="T137" s="7">
        <v>0.56979760314080097</v>
      </c>
      <c r="U137" s="7">
        <v>0.78182441885485998</v>
      </c>
      <c r="V137" s="7">
        <v>0.79433440389133902</v>
      </c>
      <c r="W137" s="8">
        <v>0.807464787702177</v>
      </c>
      <c r="X137" s="9"/>
      <c r="Y137" s="8">
        <f t="shared" si="12"/>
        <v>7.3708187753871862E-2</v>
      </c>
      <c r="Z137" s="11"/>
      <c r="AA137" s="11"/>
      <c r="AB137" s="7"/>
      <c r="AC137" s="7"/>
    </row>
    <row r="138" spans="1:29" s="1" customFormat="1" x14ac:dyDescent="0.3">
      <c r="A138" s="2">
        <v>137</v>
      </c>
      <c r="B138" s="2" t="s">
        <v>30</v>
      </c>
      <c r="C138" s="2" t="s">
        <v>63</v>
      </c>
      <c r="D138" s="3" t="s">
        <v>55</v>
      </c>
      <c r="E138" s="3">
        <v>2</v>
      </c>
      <c r="F138" s="5">
        <v>159</v>
      </c>
      <c r="G138" s="5">
        <v>127</v>
      </c>
      <c r="H138" s="6">
        <v>32</v>
      </c>
      <c r="I138" s="7">
        <v>0.64886204707756601</v>
      </c>
      <c r="J138" s="7">
        <v>0.64991521301365995</v>
      </c>
      <c r="K138" s="7">
        <v>0.65777554628561397</v>
      </c>
      <c r="L138" s="7">
        <v>0.66038060814885202</v>
      </c>
      <c r="M138" s="8">
        <v>0.66568495527345295</v>
      </c>
      <c r="N138" s="9">
        <v>0.77113259468246498</v>
      </c>
      <c r="O138" s="9">
        <v>0.77113259469045803</v>
      </c>
      <c r="P138" s="9">
        <v>0.53103716299424197</v>
      </c>
      <c r="Q138" s="9">
        <v>0.53314028870192398</v>
      </c>
      <c r="R138" s="8">
        <v>0.53742260881019099</v>
      </c>
      <c r="S138" s="7">
        <v>0.64863685451944497</v>
      </c>
      <c r="T138" s="7">
        <v>0.671882017616514</v>
      </c>
      <c r="U138" s="7">
        <v>0.68316581723011005</v>
      </c>
      <c r="V138" s="7">
        <v>0.69409716440330305</v>
      </c>
      <c r="W138" s="8">
        <v>0.71763253209746303</v>
      </c>
      <c r="X138" s="9"/>
      <c r="Y138" s="8">
        <f t="shared" si="12"/>
        <v>0.23866198474088043</v>
      </c>
      <c r="Z138" s="11">
        <f>(M137-M138)/M137</f>
        <v>0.12384216842204018</v>
      </c>
      <c r="AA138" s="11">
        <f>(R137-R138)/R137</f>
        <v>0.2405209418558775</v>
      </c>
      <c r="AB138" s="7">
        <f t="shared" ref="AB138:AB146" si="15">O138-S138</f>
        <v>0.12249574017101306</v>
      </c>
      <c r="AC138" s="7">
        <f t="shared" ref="AC138:AC146" si="16">W138-R138</f>
        <v>0.18020992328727203</v>
      </c>
    </row>
    <row r="139" spans="1:29" s="1" customFormat="1" x14ac:dyDescent="0.3">
      <c r="A139" s="2">
        <v>138</v>
      </c>
      <c r="B139" s="2" t="s">
        <v>30</v>
      </c>
      <c r="C139" s="2" t="s">
        <v>63</v>
      </c>
      <c r="D139" s="3" t="s">
        <v>55</v>
      </c>
      <c r="E139" s="3">
        <v>3</v>
      </c>
      <c r="F139" s="5">
        <v>159</v>
      </c>
      <c r="G139" s="5">
        <v>127</v>
      </c>
      <c r="H139" s="6">
        <v>32</v>
      </c>
      <c r="I139" s="7">
        <v>0.71446989935844496</v>
      </c>
      <c r="J139" s="7">
        <v>0.71483663806979403</v>
      </c>
      <c r="K139" s="7">
        <v>0.59315034410228595</v>
      </c>
      <c r="L139" s="7">
        <v>0.59549946356912098</v>
      </c>
      <c r="M139" s="8">
        <v>0.60271790243753198</v>
      </c>
      <c r="N139" s="9">
        <v>0.84495033989438095</v>
      </c>
      <c r="O139" s="9">
        <v>0.84495033990366197</v>
      </c>
      <c r="P139" s="9">
        <v>0.43708746438463397</v>
      </c>
      <c r="Q139" s="9">
        <v>0.43881851062190702</v>
      </c>
      <c r="R139" s="8">
        <v>0.44413771708141703</v>
      </c>
      <c r="S139" s="7">
        <v>0.71992819944391095</v>
      </c>
      <c r="T139" s="7">
        <v>0.72659748788748502</v>
      </c>
      <c r="U139" s="7">
        <v>0.60993382199559398</v>
      </c>
      <c r="V139" s="7">
        <v>0.619693382841216</v>
      </c>
      <c r="W139" s="8">
        <v>0.65204668300373603</v>
      </c>
      <c r="X139" s="9" t="s">
        <v>35</v>
      </c>
      <c r="Y139" s="8">
        <f t="shared" si="12"/>
        <v>0.35705183157647669</v>
      </c>
      <c r="Z139" s="11">
        <f>(M138-M139)/M138</f>
        <v>9.4589869182269692E-2</v>
      </c>
      <c r="AA139" s="11">
        <f>(R138-R139)/R138</f>
        <v>0.17357827936435158</v>
      </c>
      <c r="AB139" s="7">
        <f t="shared" si="15"/>
        <v>0.12502214045975102</v>
      </c>
      <c r="AC139" s="7">
        <f t="shared" si="16"/>
        <v>0.207908965922319</v>
      </c>
    </row>
    <row r="140" spans="1:29" s="1" customFormat="1" x14ac:dyDescent="0.3">
      <c r="A140" s="2">
        <v>139</v>
      </c>
      <c r="B140" s="2" t="s">
        <v>30</v>
      </c>
      <c r="C140" s="2" t="s">
        <v>63</v>
      </c>
      <c r="D140" s="3" t="s">
        <v>55</v>
      </c>
      <c r="E140" s="3">
        <v>4</v>
      </c>
      <c r="F140" s="5">
        <v>159</v>
      </c>
      <c r="G140" s="5">
        <v>127</v>
      </c>
      <c r="H140" s="6">
        <v>32</v>
      </c>
      <c r="I140" s="7">
        <v>0.74242373234082304</v>
      </c>
      <c r="J140" s="7">
        <v>0.74328722612035003</v>
      </c>
      <c r="K140" s="7">
        <v>0.56336746235276602</v>
      </c>
      <c r="L140" s="7">
        <v>0.56559862935106997</v>
      </c>
      <c r="M140" s="8">
        <v>0.57479595809523798</v>
      </c>
      <c r="N140" s="9">
        <v>0.88398040179184101</v>
      </c>
      <c r="O140" s="9">
        <v>0.88398040180221804</v>
      </c>
      <c r="P140" s="9">
        <v>0.3780929856545</v>
      </c>
      <c r="Q140" s="9">
        <v>0.37959038947750301</v>
      </c>
      <c r="R140" s="8">
        <v>0.385762995666731</v>
      </c>
      <c r="S140" s="7">
        <v>0.73375036947655803</v>
      </c>
      <c r="T140" s="7">
        <v>0.74311765173085298</v>
      </c>
      <c r="U140" s="7">
        <v>0.59469259619125603</v>
      </c>
      <c r="V140" s="7">
        <v>0.60420828193889997</v>
      </c>
      <c r="W140" s="8">
        <v>0.64741929532425802</v>
      </c>
      <c r="X140" s="9"/>
      <c r="Y140" s="8">
        <f t="shared" si="12"/>
        <v>0.49002357549042014</v>
      </c>
      <c r="Z140" s="11">
        <f>(M139-M140)/M139</f>
        <v>4.6326721388847317E-2</v>
      </c>
      <c r="AA140" s="11">
        <f>(R139-R140)/R139</f>
        <v>0.13143383047557089</v>
      </c>
      <c r="AB140" s="7">
        <f t="shared" si="15"/>
        <v>0.15023003232566001</v>
      </c>
      <c r="AC140" s="7">
        <f t="shared" si="16"/>
        <v>0.26165629965752701</v>
      </c>
    </row>
    <row r="141" spans="1:29" s="1" customFormat="1" x14ac:dyDescent="0.3">
      <c r="A141" s="2">
        <v>140</v>
      </c>
      <c r="B141" s="2" t="s">
        <v>30</v>
      </c>
      <c r="C141" s="2" t="s">
        <v>63</v>
      </c>
      <c r="D141" s="3" t="s">
        <v>55</v>
      </c>
      <c r="E141" s="3">
        <v>5</v>
      </c>
      <c r="F141" s="5">
        <v>159</v>
      </c>
      <c r="G141" s="5">
        <v>127</v>
      </c>
      <c r="H141" s="6">
        <v>32</v>
      </c>
      <c r="I141" s="7">
        <v>0.75507497957927605</v>
      </c>
      <c r="J141" s="7">
        <v>0.75548163779323196</v>
      </c>
      <c r="K141" s="7">
        <v>0.54935795022946099</v>
      </c>
      <c r="L141" s="7">
        <v>0.55153363379430298</v>
      </c>
      <c r="M141" s="8">
        <v>0.562813607711108</v>
      </c>
      <c r="N141" s="9">
        <v>0.90362388425319695</v>
      </c>
      <c r="O141" s="9">
        <v>0.90362388425521201</v>
      </c>
      <c r="P141" s="9">
        <v>0.344601887067159</v>
      </c>
      <c r="Q141" s="9">
        <v>0.34596665235688101</v>
      </c>
      <c r="R141" s="8">
        <v>0.35304236737324801</v>
      </c>
      <c r="S141" s="7">
        <v>0.75073481500674</v>
      </c>
      <c r="T141" s="7">
        <v>0.75459396319128602</v>
      </c>
      <c r="U141" s="7">
        <v>0.57541189713340002</v>
      </c>
      <c r="V141" s="7">
        <v>0.58461907210689901</v>
      </c>
      <c r="W141" s="8">
        <v>0.63836218450045701</v>
      </c>
      <c r="X141" s="9"/>
      <c r="Y141" s="8">
        <f t="shared" si="12"/>
        <v>0.59418149129983289</v>
      </c>
      <c r="Z141" s="11">
        <f>(M140-M141)/M140</f>
        <v>2.0846267645717551E-2</v>
      </c>
      <c r="AA141" s="11">
        <f>(R140-R141)/R140</f>
        <v>8.482054697063543E-2</v>
      </c>
      <c r="AB141" s="7">
        <f t="shared" si="15"/>
        <v>0.15288906924847201</v>
      </c>
      <c r="AC141" s="7">
        <f t="shared" si="16"/>
        <v>0.285319817127209</v>
      </c>
    </row>
    <row r="142" spans="1:29" s="1" customFormat="1" x14ac:dyDescent="0.3">
      <c r="A142" s="12">
        <v>141</v>
      </c>
      <c r="B142" s="12" t="s">
        <v>30</v>
      </c>
      <c r="C142" s="12" t="s">
        <v>64</v>
      </c>
      <c r="D142" s="13" t="s">
        <v>55</v>
      </c>
      <c r="E142" s="13">
        <v>1</v>
      </c>
      <c r="F142" s="14">
        <v>159</v>
      </c>
      <c r="G142" s="14">
        <v>127</v>
      </c>
      <c r="H142" s="15">
        <v>32</v>
      </c>
      <c r="I142" s="16">
        <v>0.57177442939576795</v>
      </c>
      <c r="J142" s="16">
        <v>0.572082602343716</v>
      </c>
      <c r="K142" s="16">
        <v>0.72639882973647396</v>
      </c>
      <c r="L142" s="16">
        <v>0.72927566804329902</v>
      </c>
      <c r="M142" s="17">
        <v>0.73218695973091397</v>
      </c>
      <c r="N142" s="18">
        <v>0.63017396301244</v>
      </c>
      <c r="O142" s="18">
        <v>0.63017396301407902</v>
      </c>
      <c r="P142" s="18">
        <v>0.67504338176900403</v>
      </c>
      <c r="Q142" s="18">
        <v>0.67771683136713501</v>
      </c>
      <c r="R142" s="17">
        <v>0.68042229853706004</v>
      </c>
      <c r="S142" s="16">
        <v>0.56453866073426595</v>
      </c>
      <c r="T142" s="16">
        <v>0.59361733160101604</v>
      </c>
      <c r="U142" s="16">
        <v>0.76054134205072699</v>
      </c>
      <c r="V142" s="16">
        <v>0.77271077623470097</v>
      </c>
      <c r="W142" s="17">
        <v>0.78548372049725501</v>
      </c>
      <c r="X142" s="18"/>
      <c r="Y142" s="17">
        <f t="shared" si="12"/>
        <v>7.6077255705979036E-2</v>
      </c>
      <c r="Z142" s="19"/>
      <c r="AA142" s="19"/>
      <c r="AB142" s="16">
        <f t="shared" si="15"/>
        <v>6.5635302279813068E-2</v>
      </c>
      <c r="AC142" s="16">
        <f t="shared" si="16"/>
        <v>0.10506142196019497</v>
      </c>
    </row>
    <row r="143" spans="1:29" s="1" customFormat="1" x14ac:dyDescent="0.3">
      <c r="A143" s="12">
        <v>142</v>
      </c>
      <c r="B143" s="12" t="s">
        <v>30</v>
      </c>
      <c r="C143" s="12" t="s">
        <v>64</v>
      </c>
      <c r="D143" s="13" t="s">
        <v>55</v>
      </c>
      <c r="E143" s="13">
        <v>2</v>
      </c>
      <c r="F143" s="14">
        <v>159</v>
      </c>
      <c r="G143" s="14">
        <v>127</v>
      </c>
      <c r="H143" s="15">
        <v>32</v>
      </c>
      <c r="I143" s="16">
        <v>0.70122931667934996</v>
      </c>
      <c r="J143" s="16">
        <v>0.70164745434076903</v>
      </c>
      <c r="K143" s="16">
        <v>0.60674726541986801</v>
      </c>
      <c r="L143" s="16">
        <v>0.60915023429077597</v>
      </c>
      <c r="M143" s="17">
        <v>0.61404308585824996</v>
      </c>
      <c r="N143" s="18">
        <v>0.81077050756122304</v>
      </c>
      <c r="O143" s="18">
        <v>0.81077050756180602</v>
      </c>
      <c r="P143" s="18">
        <v>0.48286680896772999</v>
      </c>
      <c r="Q143" s="18">
        <v>0.48477916024951401</v>
      </c>
      <c r="R143" s="17">
        <v>0.48867303131872097</v>
      </c>
      <c r="S143" s="16">
        <v>0.69809807553907299</v>
      </c>
      <c r="T143" s="16">
        <v>0.715688745513404</v>
      </c>
      <c r="U143" s="16">
        <v>0.633258409005791</v>
      </c>
      <c r="V143" s="16">
        <v>0.64339118694139297</v>
      </c>
      <c r="W143" s="17">
        <v>0.665207222119789</v>
      </c>
      <c r="X143" s="18"/>
      <c r="Y143" s="17">
        <f t="shared" si="12"/>
        <v>0.25655202252763665</v>
      </c>
      <c r="Z143" s="19">
        <f>(M142-M143)/M142</f>
        <v>0.16135752255965205</v>
      </c>
      <c r="AA143" s="19">
        <f>(R142-R143)/R142</f>
        <v>0.28180920529884018</v>
      </c>
      <c r="AB143" s="16">
        <f t="shared" si="15"/>
        <v>0.11267243202273303</v>
      </c>
      <c r="AC143" s="16">
        <f t="shared" si="16"/>
        <v>0.17653419080106802</v>
      </c>
    </row>
    <row r="144" spans="1:29" s="1" customFormat="1" x14ac:dyDescent="0.3">
      <c r="A144" s="12">
        <v>143</v>
      </c>
      <c r="B144" s="12" t="s">
        <v>30</v>
      </c>
      <c r="C144" s="12" t="s">
        <v>64</v>
      </c>
      <c r="D144" s="13" t="s">
        <v>55</v>
      </c>
      <c r="E144" s="13">
        <v>3</v>
      </c>
      <c r="F144" s="14">
        <v>159</v>
      </c>
      <c r="G144" s="14">
        <v>127</v>
      </c>
      <c r="H144" s="15">
        <v>32</v>
      </c>
      <c r="I144" s="16">
        <v>0.75725689589384104</v>
      </c>
      <c r="J144" s="16">
        <v>0.75749964424841398</v>
      </c>
      <c r="K144" s="16">
        <v>0.54690549645002096</v>
      </c>
      <c r="L144" s="16">
        <v>0.549071467288618</v>
      </c>
      <c r="M144" s="17">
        <v>0.55572712201793895</v>
      </c>
      <c r="N144" s="18">
        <v>0.86924126420263104</v>
      </c>
      <c r="O144" s="18">
        <v>0.86924126423071701</v>
      </c>
      <c r="P144" s="18">
        <v>0.401391617328267</v>
      </c>
      <c r="Q144" s="18">
        <v>0.40298129332098098</v>
      </c>
      <c r="R144" s="17">
        <v>0.40786609340714203</v>
      </c>
      <c r="S144" s="16">
        <v>0.75821383518695995</v>
      </c>
      <c r="T144" s="16">
        <v>0.76426031898368296</v>
      </c>
      <c r="U144" s="16">
        <v>0.56671374756007997</v>
      </c>
      <c r="V144" s="16">
        <v>0.57578174330307197</v>
      </c>
      <c r="W144" s="17">
        <v>0.60584247992700402</v>
      </c>
      <c r="X144" s="18" t="s">
        <v>35</v>
      </c>
      <c r="Y144" s="17">
        <f t="shared" si="12"/>
        <v>0.36252346297194749</v>
      </c>
      <c r="Z144" s="19">
        <f>(M143-M144)/M143</f>
        <v>9.4970475498152712E-2</v>
      </c>
      <c r="AA144" s="19">
        <f>(R143-R144)/R143</f>
        <v>0.16535992930388513</v>
      </c>
      <c r="AB144" s="16">
        <f t="shared" si="15"/>
        <v>0.11102742904375706</v>
      </c>
      <c r="AC144" s="16">
        <f t="shared" si="16"/>
        <v>0.19797638651986199</v>
      </c>
    </row>
    <row r="145" spans="1:29" s="1" customFormat="1" x14ac:dyDescent="0.3">
      <c r="A145" s="12">
        <v>144</v>
      </c>
      <c r="B145" s="12" t="s">
        <v>30</v>
      </c>
      <c r="C145" s="12" t="s">
        <v>64</v>
      </c>
      <c r="D145" s="13" t="s">
        <v>55</v>
      </c>
      <c r="E145" s="13">
        <v>4</v>
      </c>
      <c r="F145" s="14">
        <v>159</v>
      </c>
      <c r="G145" s="14">
        <v>127</v>
      </c>
      <c r="H145" s="15">
        <v>32</v>
      </c>
      <c r="I145" s="16">
        <v>0.77269515966166102</v>
      </c>
      <c r="J145" s="16">
        <v>0.77339384124756705</v>
      </c>
      <c r="K145" s="16">
        <v>0.52922844597725005</v>
      </c>
      <c r="L145" s="16">
        <v>0.531324408421189</v>
      </c>
      <c r="M145" s="17">
        <v>0.539964396215461</v>
      </c>
      <c r="N145" s="18">
        <v>0.89708932055171897</v>
      </c>
      <c r="O145" s="18">
        <v>0.89708932056466595</v>
      </c>
      <c r="P145" s="18">
        <v>0.35609277712475901</v>
      </c>
      <c r="Q145" s="18">
        <v>0.35750305106805302</v>
      </c>
      <c r="R145" s="17">
        <v>0.363316489992911</v>
      </c>
      <c r="S145" s="16">
        <v>0.75619373111388599</v>
      </c>
      <c r="T145" s="16">
        <v>0.76273050082134297</v>
      </c>
      <c r="U145" s="16">
        <v>0.56907624722277605</v>
      </c>
      <c r="V145" s="16">
        <v>0.57818204536067497</v>
      </c>
      <c r="W145" s="17">
        <v>0.61953174685943802</v>
      </c>
      <c r="X145" s="18"/>
      <c r="Y145" s="17">
        <f t="shared" si="12"/>
        <v>0.48620943746868395</v>
      </c>
      <c r="Z145" s="19">
        <f>(M144-M145)/M144</f>
        <v>2.8364147039001503E-2</v>
      </c>
      <c r="AA145" s="19">
        <f>(R144-R145)/R144</f>
        <v>0.10922605270294071</v>
      </c>
      <c r="AB145" s="16">
        <f t="shared" si="15"/>
        <v>0.14089558945077996</v>
      </c>
      <c r="AC145" s="16">
        <f t="shared" si="16"/>
        <v>0.25621525686652702</v>
      </c>
    </row>
    <row r="146" spans="1:29" s="1" customFormat="1" x14ac:dyDescent="0.3">
      <c r="A146" s="12">
        <v>145</v>
      </c>
      <c r="B146" s="12" t="s">
        <v>30</v>
      </c>
      <c r="C146" s="12" t="s">
        <v>64</v>
      </c>
      <c r="D146" s="13" t="s">
        <v>55</v>
      </c>
      <c r="E146" s="13">
        <v>5</v>
      </c>
      <c r="F146" s="14">
        <v>159</v>
      </c>
      <c r="G146" s="14">
        <v>127</v>
      </c>
      <c r="H146" s="15">
        <v>32</v>
      </c>
      <c r="I146" s="16">
        <v>0.77552008321993304</v>
      </c>
      <c r="J146" s="16">
        <v>0.77602314647531301</v>
      </c>
      <c r="K146" s="16">
        <v>0.52592956326090901</v>
      </c>
      <c r="L146" s="16">
        <v>0.52801246077167396</v>
      </c>
      <c r="M146" s="17">
        <v>0.538811379315005</v>
      </c>
      <c r="N146" s="18">
        <v>0.91520334195640496</v>
      </c>
      <c r="O146" s="18">
        <v>0.91520334201548703</v>
      </c>
      <c r="P146" s="18">
        <v>0.32323792494281001</v>
      </c>
      <c r="Q146" s="18">
        <v>0.32451808015042699</v>
      </c>
      <c r="R146" s="17">
        <v>0.33115512865542102</v>
      </c>
      <c r="S146" s="16">
        <v>0.76149337398994699</v>
      </c>
      <c r="T146" s="16">
        <v>0.76357343876532302</v>
      </c>
      <c r="U146" s="16">
        <v>0.56285723013614497</v>
      </c>
      <c r="V146" s="16">
        <v>0.57186351768212695</v>
      </c>
      <c r="W146" s="17">
        <v>0.62443403200661696</v>
      </c>
      <c r="X146" s="18"/>
      <c r="Y146" s="17">
        <f t="shared" si="12"/>
        <v>0.6270663888031095</v>
      </c>
      <c r="Z146" s="19">
        <f>(M145-M146)/M145</f>
        <v>2.1353572726967502E-3</v>
      </c>
      <c r="AA146" s="19">
        <f>(R145-R146)/R145</f>
        <v>8.8521611937067618E-2</v>
      </c>
      <c r="AB146" s="16">
        <f t="shared" si="15"/>
        <v>0.15370996802554004</v>
      </c>
      <c r="AC146" s="16">
        <f t="shared" si="16"/>
        <v>0.29327890335119594</v>
      </c>
    </row>
  </sheetData>
  <autoFilter ref="A1:AC146" xr:uid="{6AE9CC36-E95D-4416-868C-C47B6FC7756D}"/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4285C-CE39-4F2B-87FC-022227A0793F}">
  <dimension ref="A1:AC158"/>
  <sheetViews>
    <sheetView topLeftCell="F60" workbookViewId="0">
      <selection activeCell="P78" sqref="P78"/>
    </sheetView>
  </sheetViews>
  <sheetFormatPr defaultRowHeight="14" x14ac:dyDescent="0.3"/>
  <cols>
    <col min="1" max="1" width="4" bestFit="1" customWidth="1"/>
    <col min="2" max="2" width="11.08203125" bestFit="1" customWidth="1"/>
    <col min="3" max="3" width="7.5" bestFit="1" customWidth="1"/>
    <col min="4" max="4" width="10.25" bestFit="1" customWidth="1"/>
    <col min="5" max="5" width="8.58203125" bestFit="1" customWidth="1"/>
    <col min="6" max="6" width="6" bestFit="1" customWidth="1"/>
    <col min="7" max="7" width="5.5" bestFit="1" customWidth="1"/>
    <col min="8" max="8" width="5.75" bestFit="1" customWidth="1"/>
    <col min="9" max="23" width="7.33203125" customWidth="1"/>
    <col min="24" max="24" width="6" bestFit="1" customWidth="1"/>
    <col min="25" max="25" width="9.58203125" bestFit="1" customWidth="1"/>
    <col min="27" max="27" width="7.5" bestFit="1" customWidth="1"/>
    <col min="28" max="28" width="7" bestFit="1" customWidth="1"/>
    <col min="29" max="29" width="6" bestFit="1" customWidth="1"/>
  </cols>
  <sheetData>
    <row r="1" spans="1:29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67</v>
      </c>
      <c r="Y1" s="21" t="s">
        <v>79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x14ac:dyDescent="0.3">
      <c r="A2" s="2">
        <v>1</v>
      </c>
      <c r="B2" s="2" t="s">
        <v>68</v>
      </c>
      <c r="C2" s="2" t="s">
        <v>69</v>
      </c>
      <c r="D2" s="3" t="s">
        <v>70</v>
      </c>
      <c r="E2" s="3">
        <v>1</v>
      </c>
      <c r="F2" s="22">
        <v>159</v>
      </c>
      <c r="G2" s="22">
        <v>127</v>
      </c>
      <c r="H2" s="23">
        <v>32</v>
      </c>
      <c r="I2" s="7">
        <v>0.71384613480508097</v>
      </c>
      <c r="J2" s="7">
        <v>0.71478620580071806</v>
      </c>
      <c r="K2" s="7">
        <v>0.59624987495665505</v>
      </c>
      <c r="L2" s="7">
        <v>0.59861126984124802</v>
      </c>
      <c r="M2" s="24">
        <v>0.60100094509077095</v>
      </c>
      <c r="N2" s="7">
        <v>0.75983822905909004</v>
      </c>
      <c r="O2" s="7">
        <v>0.75983822906238796</v>
      </c>
      <c r="P2" s="7">
        <v>0.54623244711554797</v>
      </c>
      <c r="Q2" s="7">
        <v>0.54839575240179494</v>
      </c>
      <c r="R2" s="24">
        <v>0.55058496570679205</v>
      </c>
      <c r="S2" s="7">
        <v>0.70146089145897195</v>
      </c>
      <c r="T2" s="7">
        <v>0.72090202236154899</v>
      </c>
      <c r="U2" s="7">
        <v>0.62080984516888604</v>
      </c>
      <c r="V2" s="7">
        <v>0.63074343343533701</v>
      </c>
      <c r="W2" s="24">
        <v>0.64116965106685397</v>
      </c>
      <c r="X2" s="24"/>
      <c r="Y2" s="24">
        <f t="shared" ref="Y2:Y33" si="0">M2/R2</f>
        <v>1.0915680276871698</v>
      </c>
      <c r="Z2" s="10"/>
      <c r="AA2" s="10"/>
      <c r="AB2" s="7">
        <f t="shared" ref="AB2:AB33" si="1">N2-S2</f>
        <v>5.8377337600118095E-2</v>
      </c>
      <c r="AC2" s="7">
        <f t="shared" ref="AC2:AC33" si="2">W2-R2</f>
        <v>9.0584685360061923E-2</v>
      </c>
    </row>
    <row r="3" spans="1:29" x14ac:dyDescent="0.3">
      <c r="A3" s="2">
        <v>2</v>
      </c>
      <c r="B3" s="2" t="s">
        <v>68</v>
      </c>
      <c r="C3" s="2" t="s">
        <v>69</v>
      </c>
      <c r="D3" s="3" t="s">
        <v>70</v>
      </c>
      <c r="E3" s="3">
        <v>2</v>
      </c>
      <c r="F3" s="22">
        <v>159</v>
      </c>
      <c r="G3" s="22">
        <v>127</v>
      </c>
      <c r="H3" s="4">
        <v>32</v>
      </c>
      <c r="I3" s="7">
        <v>0.73530297188038796</v>
      </c>
      <c r="J3" s="7">
        <v>0.73627135810121003</v>
      </c>
      <c r="K3" s="7">
        <v>0.573459861366447</v>
      </c>
      <c r="L3" s="7">
        <v>0.57573099841825603</v>
      </c>
      <c r="M3" s="8">
        <v>0.580355418076132</v>
      </c>
      <c r="N3" s="7">
        <v>0.84024918718735297</v>
      </c>
      <c r="O3" s="7">
        <v>0.84024918719275399</v>
      </c>
      <c r="P3" s="7">
        <v>0.44549936973440601</v>
      </c>
      <c r="Q3" s="7">
        <v>0.44726373057868701</v>
      </c>
      <c r="R3" s="8">
        <v>0.45085626805473999</v>
      </c>
      <c r="S3" s="7">
        <v>0.81167155707140803</v>
      </c>
      <c r="T3" s="7">
        <v>0.83425283542430795</v>
      </c>
      <c r="U3" s="7">
        <v>0.49307835411525103</v>
      </c>
      <c r="V3" s="7">
        <v>0.50096810874945397</v>
      </c>
      <c r="W3" s="8">
        <v>0.517954878393733</v>
      </c>
      <c r="X3" s="8" t="s">
        <v>71</v>
      </c>
      <c r="Y3" s="8">
        <f t="shared" si="0"/>
        <v>1.287229343799805</v>
      </c>
      <c r="Z3" s="11">
        <f>(M2-M3)/M2</f>
        <v>3.4351904407605882E-2</v>
      </c>
      <c r="AA3" s="11">
        <f>(R2-R3)/R2</f>
        <v>0.18113225726029264</v>
      </c>
      <c r="AB3" s="7">
        <f t="shared" si="1"/>
        <v>2.8577630115944941E-2</v>
      </c>
      <c r="AC3" s="7">
        <f t="shared" si="2"/>
        <v>6.7098610338993003E-2</v>
      </c>
    </row>
    <row r="4" spans="1:29" x14ac:dyDescent="0.3">
      <c r="A4" s="2">
        <v>3</v>
      </c>
      <c r="B4" s="2" t="s">
        <v>68</v>
      </c>
      <c r="C4" s="2" t="s">
        <v>69</v>
      </c>
      <c r="D4" s="3" t="s">
        <v>70</v>
      </c>
      <c r="E4" s="3">
        <v>3</v>
      </c>
      <c r="F4" s="22">
        <v>159</v>
      </c>
      <c r="G4" s="22">
        <v>127</v>
      </c>
      <c r="H4" s="4">
        <v>32</v>
      </c>
      <c r="I4" s="7">
        <v>0.71524006031172804</v>
      </c>
      <c r="J4" s="7">
        <v>0.71985351457744795</v>
      </c>
      <c r="K4" s="7">
        <v>0.59479586255305705</v>
      </c>
      <c r="L4" s="7">
        <v>0.59715149895015096</v>
      </c>
      <c r="M4" s="8">
        <v>0.60438996322099503</v>
      </c>
      <c r="N4" s="7">
        <v>0.87883346858591205</v>
      </c>
      <c r="O4" s="7">
        <v>0.87883346859478795</v>
      </c>
      <c r="P4" s="7">
        <v>0.38798674922635001</v>
      </c>
      <c r="Q4" s="7">
        <v>0.389523336424762</v>
      </c>
      <c r="R4" s="8">
        <v>0.39424500380452698</v>
      </c>
      <c r="S4" s="7">
        <v>0.81075237870252403</v>
      </c>
      <c r="T4" s="7">
        <v>0.826881187865812</v>
      </c>
      <c r="U4" s="7">
        <v>0.49428017811283398</v>
      </c>
      <c r="V4" s="7">
        <v>0.50218916315205298</v>
      </c>
      <c r="W4" s="8">
        <v>0.52840773702052102</v>
      </c>
      <c r="X4" s="8"/>
      <c r="Y4" s="8">
        <f t="shared" si="0"/>
        <v>1.5330313824868693</v>
      </c>
      <c r="Z4" s="11">
        <f>(M3-M4)/M3</f>
        <v>-4.1413493173781547E-2</v>
      </c>
      <c r="AA4" s="11">
        <f>(R3-R4)/R3</f>
        <v>0.12556388423846787</v>
      </c>
      <c r="AB4" s="7">
        <f t="shared" si="1"/>
        <v>6.8081089883388013E-2</v>
      </c>
      <c r="AC4" s="7">
        <f t="shared" si="2"/>
        <v>0.13416273321599403</v>
      </c>
    </row>
    <row r="5" spans="1:29" x14ac:dyDescent="0.3">
      <c r="A5" s="25">
        <v>4</v>
      </c>
      <c r="B5" s="25" t="s">
        <v>10</v>
      </c>
      <c r="C5" s="25" t="s">
        <v>14</v>
      </c>
      <c r="D5" s="26" t="s">
        <v>16</v>
      </c>
      <c r="E5" s="26">
        <v>1</v>
      </c>
      <c r="F5" s="27">
        <v>159</v>
      </c>
      <c r="G5" s="27">
        <v>127</v>
      </c>
      <c r="H5" s="28">
        <v>32</v>
      </c>
      <c r="I5" s="29">
        <v>0.44789731926927301</v>
      </c>
      <c r="J5" s="29">
        <v>0.44912532871457</v>
      </c>
      <c r="K5" s="29">
        <v>0.82820609192921302</v>
      </c>
      <c r="L5" s="29">
        <v>0.83148612889192697</v>
      </c>
      <c r="M5" s="30">
        <v>0.83480544799372203</v>
      </c>
      <c r="N5" s="29">
        <v>0.58705503898354905</v>
      </c>
      <c r="O5" s="29">
        <v>0.58705503900613698</v>
      </c>
      <c r="P5" s="29">
        <v>0.71626155492082599</v>
      </c>
      <c r="Q5" s="29">
        <v>0.719098245447502</v>
      </c>
      <c r="R5" s="30">
        <v>0.72196890854005702</v>
      </c>
      <c r="S5" s="29">
        <v>0.59891103004921797</v>
      </c>
      <c r="T5" s="29">
        <v>0.65521003968133895</v>
      </c>
      <c r="U5" s="29">
        <v>0.71957876591643799</v>
      </c>
      <c r="V5" s="29">
        <v>0.73109275726422296</v>
      </c>
      <c r="W5" s="30">
        <v>0.74317775378102602</v>
      </c>
      <c r="X5" s="30"/>
      <c r="Y5" s="30">
        <f t="shared" si="0"/>
        <v>1.1562900259539424</v>
      </c>
      <c r="Z5" s="31"/>
      <c r="AA5" s="31"/>
      <c r="AB5" s="29">
        <f t="shared" si="1"/>
        <v>-1.1855991065668925E-2</v>
      </c>
      <c r="AC5" s="29">
        <f t="shared" si="2"/>
        <v>2.1208845240968999E-2</v>
      </c>
    </row>
    <row r="6" spans="1:29" x14ac:dyDescent="0.3">
      <c r="A6" s="25">
        <v>5</v>
      </c>
      <c r="B6" s="25" t="s">
        <v>10</v>
      </c>
      <c r="C6" s="25" t="s">
        <v>14</v>
      </c>
      <c r="D6" s="26" t="s">
        <v>16</v>
      </c>
      <c r="E6" s="26">
        <v>2</v>
      </c>
      <c r="F6" s="27">
        <v>159</v>
      </c>
      <c r="G6" s="27">
        <v>127</v>
      </c>
      <c r="H6" s="28">
        <v>32</v>
      </c>
      <c r="I6" s="29">
        <v>0.51986305069050098</v>
      </c>
      <c r="J6" s="29">
        <v>0.52060327246537397</v>
      </c>
      <c r="K6" s="29">
        <v>0.77234449802018201</v>
      </c>
      <c r="L6" s="29">
        <v>0.77540330008182001</v>
      </c>
      <c r="M6" s="30">
        <v>0.78163153909193395</v>
      </c>
      <c r="N6" s="29">
        <v>0.64158616417778602</v>
      </c>
      <c r="O6" s="29">
        <v>0.64158616422497605</v>
      </c>
      <c r="P6" s="29">
        <v>0.66729510471247999</v>
      </c>
      <c r="Q6" s="29">
        <v>0.66993786794475296</v>
      </c>
      <c r="R6" s="30">
        <v>0.67531898144149105</v>
      </c>
      <c r="S6" s="29">
        <v>0.55034511925836305</v>
      </c>
      <c r="T6" s="29">
        <v>0.59424336979124404</v>
      </c>
      <c r="U6" s="29">
        <v>0.76189940720769</v>
      </c>
      <c r="V6" s="29">
        <v>0.77409057181397201</v>
      </c>
      <c r="W6" s="30">
        <v>0.80033834686703198</v>
      </c>
      <c r="X6" s="30"/>
      <c r="Y6" s="30">
        <f t="shared" si="0"/>
        <v>1.1574256915206429</v>
      </c>
      <c r="Z6" s="31">
        <f>(M5-M6)/M5</f>
        <v>6.3696169005102082E-2</v>
      </c>
      <c r="AA6" s="31">
        <f>(R5-R6)/R5</f>
        <v>6.4614869901946329E-2</v>
      </c>
      <c r="AB6" s="29">
        <f t="shared" si="1"/>
        <v>9.1241044919422976E-2</v>
      </c>
      <c r="AC6" s="29">
        <f t="shared" si="2"/>
        <v>0.12501936542554093</v>
      </c>
    </row>
    <row r="7" spans="1:29" x14ac:dyDescent="0.3">
      <c r="A7" s="25">
        <v>6</v>
      </c>
      <c r="B7" s="25" t="s">
        <v>10</v>
      </c>
      <c r="C7" s="25" t="s">
        <v>14</v>
      </c>
      <c r="D7" s="26" t="s">
        <v>16</v>
      </c>
      <c r="E7" s="26">
        <v>3</v>
      </c>
      <c r="F7" s="27">
        <v>159</v>
      </c>
      <c r="G7" s="27">
        <v>127</v>
      </c>
      <c r="H7" s="28">
        <v>32</v>
      </c>
      <c r="I7" s="29">
        <v>0.57816940478522505</v>
      </c>
      <c r="J7" s="29">
        <v>0.58282709019696899</v>
      </c>
      <c r="K7" s="29">
        <v>0.723931593975498</v>
      </c>
      <c r="L7" s="29">
        <v>0.726798661013346</v>
      </c>
      <c r="M7" s="30">
        <v>0.73560866341490005</v>
      </c>
      <c r="N7" s="29">
        <v>0.75889307704744002</v>
      </c>
      <c r="O7" s="29">
        <v>0.75889307708883402</v>
      </c>
      <c r="P7" s="29">
        <v>0.54730623530828404</v>
      </c>
      <c r="Q7" s="29">
        <v>0.54947379323767898</v>
      </c>
      <c r="R7" s="30">
        <v>0.556134324823229</v>
      </c>
      <c r="S7" s="29">
        <v>0.62809120201202895</v>
      </c>
      <c r="T7" s="29">
        <v>0.68354884074583599</v>
      </c>
      <c r="U7" s="29">
        <v>0.692909005776979</v>
      </c>
      <c r="V7" s="29">
        <v>0.70399625386601705</v>
      </c>
      <c r="W7" s="30">
        <v>0.740750885665035</v>
      </c>
      <c r="X7" s="30" t="s">
        <v>77</v>
      </c>
      <c r="Y7" s="30">
        <f t="shared" si="0"/>
        <v>1.3227176072052704</v>
      </c>
      <c r="Z7" s="31">
        <f>(M6-M7)/M6</f>
        <v>5.8880525382204126E-2</v>
      </c>
      <c r="AA7" s="31">
        <f>(R6-R7)/R6</f>
        <v>0.17648646031518084</v>
      </c>
      <c r="AB7" s="29">
        <f t="shared" si="1"/>
        <v>0.13080187503541107</v>
      </c>
      <c r="AC7" s="29">
        <f t="shared" si="2"/>
        <v>0.184616560841806</v>
      </c>
    </row>
    <row r="8" spans="1:29" x14ac:dyDescent="0.3">
      <c r="A8" s="25">
        <v>7</v>
      </c>
      <c r="B8" s="25" t="s">
        <v>10</v>
      </c>
      <c r="C8" s="25" t="s">
        <v>14</v>
      </c>
      <c r="D8" s="26" t="s">
        <v>16</v>
      </c>
      <c r="E8" s="26">
        <v>4</v>
      </c>
      <c r="F8" s="27">
        <v>159</v>
      </c>
      <c r="G8" s="27">
        <v>127</v>
      </c>
      <c r="H8" s="28">
        <v>32</v>
      </c>
      <c r="I8" s="29">
        <v>0.60328165048962301</v>
      </c>
      <c r="J8" s="29">
        <v>0.60740404481920196</v>
      </c>
      <c r="K8" s="29">
        <v>0.702052575593621</v>
      </c>
      <c r="L8" s="29">
        <v>0.70483299271461997</v>
      </c>
      <c r="M8" s="30">
        <v>0.71629444330400605</v>
      </c>
      <c r="N8" s="29">
        <v>0.79531439888501698</v>
      </c>
      <c r="O8" s="29">
        <v>0.79531439892160305</v>
      </c>
      <c r="P8" s="29">
        <v>0.50427704823986597</v>
      </c>
      <c r="Q8" s="29">
        <v>0.50627419288030495</v>
      </c>
      <c r="R8" s="30">
        <v>0.51450683338714398</v>
      </c>
      <c r="S8" s="29">
        <v>0.60104300616538697</v>
      </c>
      <c r="T8" s="29">
        <v>0.66537520939408801</v>
      </c>
      <c r="U8" s="29">
        <v>0.71766376831960699</v>
      </c>
      <c r="V8" s="29">
        <v>0.72914711776020302</v>
      </c>
      <c r="W8" s="30">
        <v>0.78129335078488904</v>
      </c>
      <c r="X8" s="30"/>
      <c r="Y8" s="30">
        <f t="shared" si="0"/>
        <v>1.392196170823305</v>
      </c>
      <c r="Z8" s="31">
        <f>(M7-M8)/M7</f>
        <v>2.6256107454243439E-2</v>
      </c>
      <c r="AA8" s="31">
        <f>(R7-R8)/R7</f>
        <v>7.4851505433182156E-2</v>
      </c>
      <c r="AB8" s="29">
        <f t="shared" si="1"/>
        <v>0.19427139271963001</v>
      </c>
      <c r="AC8" s="29">
        <f t="shared" si="2"/>
        <v>0.26678651739774506</v>
      </c>
    </row>
    <row r="9" spans="1:29" x14ac:dyDescent="0.3">
      <c r="A9" s="25">
        <v>8</v>
      </c>
      <c r="B9" s="25" t="s">
        <v>10</v>
      </c>
      <c r="C9" s="25" t="s">
        <v>14</v>
      </c>
      <c r="D9" s="26" t="s">
        <v>16</v>
      </c>
      <c r="E9" s="26">
        <v>5</v>
      </c>
      <c r="F9" s="27">
        <v>159</v>
      </c>
      <c r="G9" s="27">
        <v>127</v>
      </c>
      <c r="H9" s="28">
        <v>32</v>
      </c>
      <c r="I9" s="29">
        <v>0.592451300935394</v>
      </c>
      <c r="J9" s="29">
        <v>0.59835927783291898</v>
      </c>
      <c r="K9" s="29">
        <v>0.71157101338279205</v>
      </c>
      <c r="L9" s="29">
        <v>0.714389127434639</v>
      </c>
      <c r="M9" s="30">
        <v>0.72899982428094701</v>
      </c>
      <c r="N9" s="29">
        <v>0.81969099038319504</v>
      </c>
      <c r="O9" s="29">
        <v>0.81969099038670301</v>
      </c>
      <c r="P9" s="29">
        <v>0.47329756448736299</v>
      </c>
      <c r="Q9" s="29">
        <v>0.47517201762289202</v>
      </c>
      <c r="R9" s="30">
        <v>0.484890242652811</v>
      </c>
      <c r="S9" s="29">
        <v>0.60711656813372294</v>
      </c>
      <c r="T9" s="29">
        <v>0.68875325044363001</v>
      </c>
      <c r="U9" s="29">
        <v>0.71218010468177395</v>
      </c>
      <c r="V9" s="29">
        <v>0.723575709932754</v>
      </c>
      <c r="W9" s="30">
        <v>0.79009288762936802</v>
      </c>
      <c r="X9" s="30"/>
      <c r="Y9" s="30">
        <f t="shared" si="0"/>
        <v>1.5034326537333982</v>
      </c>
      <c r="Z9" s="31">
        <f>(M8-M9)/M8</f>
        <v>-1.7737651179221291E-2</v>
      </c>
      <c r="AA9" s="31">
        <f>(R8-R9)/R8</f>
        <v>5.7563065857373731E-2</v>
      </c>
      <c r="AB9" s="29">
        <f t="shared" si="1"/>
        <v>0.21257442224947209</v>
      </c>
      <c r="AC9" s="29">
        <f t="shared" si="2"/>
        <v>0.30520264497655702</v>
      </c>
    </row>
    <row r="10" spans="1:29" x14ac:dyDescent="0.3">
      <c r="A10" s="2">
        <v>9</v>
      </c>
      <c r="B10" s="2" t="s">
        <v>10</v>
      </c>
      <c r="C10" s="2" t="s">
        <v>13</v>
      </c>
      <c r="D10" s="3" t="s">
        <v>16</v>
      </c>
      <c r="E10" s="3">
        <v>1</v>
      </c>
      <c r="F10" s="22">
        <v>159</v>
      </c>
      <c r="G10" s="22">
        <v>127</v>
      </c>
      <c r="H10" s="4">
        <v>32</v>
      </c>
      <c r="I10" s="7">
        <v>0.678532180695682</v>
      </c>
      <c r="J10" s="7">
        <v>0.67907477134878802</v>
      </c>
      <c r="K10" s="7">
        <v>0.631971138332313</v>
      </c>
      <c r="L10" s="7">
        <v>0.634474004120548</v>
      </c>
      <c r="M10" s="8">
        <v>0.63700684454721501</v>
      </c>
      <c r="N10" s="7">
        <v>0.73281590352350701</v>
      </c>
      <c r="O10" s="7">
        <v>0.73281590352644399</v>
      </c>
      <c r="P10" s="7">
        <v>0.57614375366534298</v>
      </c>
      <c r="Q10" s="7">
        <v>0.57842552003518</v>
      </c>
      <c r="R10" s="8">
        <v>0.58073461312874497</v>
      </c>
      <c r="S10" s="7">
        <v>0.62159928987554902</v>
      </c>
      <c r="T10" s="7">
        <v>0.63386775720089195</v>
      </c>
      <c r="U10" s="7">
        <v>0.69893043317672898</v>
      </c>
      <c r="V10" s="7">
        <v>0.71011403022194197</v>
      </c>
      <c r="W10" s="8">
        <v>0.72185224742693599</v>
      </c>
      <c r="X10" s="8"/>
      <c r="Y10" s="8">
        <f t="shared" si="0"/>
        <v>1.0968983596746538</v>
      </c>
      <c r="Z10" s="11"/>
      <c r="AA10" s="11"/>
      <c r="AB10" s="7">
        <f t="shared" si="1"/>
        <v>0.11121661364795798</v>
      </c>
      <c r="AC10" s="7">
        <f t="shared" si="2"/>
        <v>0.14111763429819102</v>
      </c>
    </row>
    <row r="11" spans="1:29" x14ac:dyDescent="0.3">
      <c r="A11" s="2">
        <v>10</v>
      </c>
      <c r="B11" s="2" t="s">
        <v>10</v>
      </c>
      <c r="C11" s="2" t="s">
        <v>13</v>
      </c>
      <c r="D11" s="3" t="s">
        <v>16</v>
      </c>
      <c r="E11" s="3">
        <v>2</v>
      </c>
      <c r="F11" s="22">
        <v>159</v>
      </c>
      <c r="G11" s="22">
        <v>127</v>
      </c>
      <c r="H11" s="4">
        <v>32</v>
      </c>
      <c r="I11" s="7">
        <v>0.73210660457440202</v>
      </c>
      <c r="J11" s="7">
        <v>0.73266365831768798</v>
      </c>
      <c r="K11" s="7">
        <v>0.57691189845822799</v>
      </c>
      <c r="L11" s="7">
        <v>0.57919670699756598</v>
      </c>
      <c r="M11" s="8">
        <v>0.58384896411933895</v>
      </c>
      <c r="N11" s="7">
        <v>0.85364636561401097</v>
      </c>
      <c r="O11" s="7">
        <v>0.85364636561843699</v>
      </c>
      <c r="P11" s="7">
        <v>0.42640993176462899</v>
      </c>
      <c r="Q11" s="7">
        <v>0.42809869057851102</v>
      </c>
      <c r="R11" s="8">
        <v>0.43153728951735798</v>
      </c>
      <c r="S11" s="7">
        <v>0.80382555868251104</v>
      </c>
      <c r="T11" s="7">
        <v>0.81966767420206499</v>
      </c>
      <c r="U11" s="7">
        <v>0.50324467944836904</v>
      </c>
      <c r="V11" s="7">
        <v>0.511297105616904</v>
      </c>
      <c r="W11" s="8">
        <v>0.52863410971199898</v>
      </c>
      <c r="X11" s="8" t="s">
        <v>77</v>
      </c>
      <c r="Y11" s="8">
        <f t="shared" si="0"/>
        <v>1.3529513631888685</v>
      </c>
      <c r="Z11" s="11">
        <f>(M10-M11)/M10</f>
        <v>8.344946507703653E-2</v>
      </c>
      <c r="AA11" s="11">
        <f>(R10-R11)/R10</f>
        <v>0.25691136749637988</v>
      </c>
      <c r="AB11" s="7">
        <f t="shared" si="1"/>
        <v>4.9820806931499928E-2</v>
      </c>
      <c r="AC11" s="7">
        <f t="shared" si="2"/>
        <v>9.7096820194640998E-2</v>
      </c>
    </row>
    <row r="12" spans="1:29" x14ac:dyDescent="0.3">
      <c r="A12" s="2">
        <v>11</v>
      </c>
      <c r="B12" s="2" t="s">
        <v>10</v>
      </c>
      <c r="C12" s="2" t="s">
        <v>13</v>
      </c>
      <c r="D12" s="3" t="s">
        <v>16</v>
      </c>
      <c r="E12" s="3">
        <v>3</v>
      </c>
      <c r="F12" s="22">
        <v>159</v>
      </c>
      <c r="G12" s="22">
        <v>127</v>
      </c>
      <c r="H12" s="4">
        <v>32</v>
      </c>
      <c r="I12" s="7">
        <v>0.72902860856708895</v>
      </c>
      <c r="J12" s="7">
        <v>0.731941511995714</v>
      </c>
      <c r="K12" s="7">
        <v>0.580216685019315</v>
      </c>
      <c r="L12" s="7">
        <v>0.58251458187348204</v>
      </c>
      <c r="M12" s="8">
        <v>0.58957562248972395</v>
      </c>
      <c r="N12" s="7">
        <v>0.89702934794141298</v>
      </c>
      <c r="O12" s="7">
        <v>0.89702934798518996</v>
      </c>
      <c r="P12" s="7">
        <v>0.35766981259212499</v>
      </c>
      <c r="Q12" s="7">
        <v>0.35908633224488001</v>
      </c>
      <c r="R12" s="8">
        <v>0.36343905277002703</v>
      </c>
      <c r="S12" s="7">
        <v>0.81222223916885095</v>
      </c>
      <c r="T12" s="7">
        <v>0.83308665997197695</v>
      </c>
      <c r="U12" s="7">
        <v>0.49235693306947498</v>
      </c>
      <c r="V12" s="7">
        <v>0.50023514423398097</v>
      </c>
      <c r="W12" s="8">
        <v>0.52635170158536104</v>
      </c>
      <c r="X12" s="8"/>
      <c r="Y12" s="8">
        <f t="shared" si="0"/>
        <v>1.6222131826399766</v>
      </c>
      <c r="Z12" s="11">
        <f>(M11-M12)/M11</f>
        <v>-9.8084585608932667E-3</v>
      </c>
      <c r="AA12" s="11">
        <f>(R11-R12)/R11</f>
        <v>0.15780382924380351</v>
      </c>
      <c r="AB12" s="7">
        <f t="shared" si="1"/>
        <v>8.4807108772562034E-2</v>
      </c>
      <c r="AC12" s="7">
        <f t="shared" si="2"/>
        <v>0.16291264881533402</v>
      </c>
    </row>
    <row r="13" spans="1:29" x14ac:dyDescent="0.3">
      <c r="A13" s="25">
        <v>12</v>
      </c>
      <c r="B13" s="25" t="s">
        <v>30</v>
      </c>
      <c r="C13" s="25" t="s">
        <v>31</v>
      </c>
      <c r="D13" s="26" t="s">
        <v>16</v>
      </c>
      <c r="E13" s="26">
        <v>1</v>
      </c>
      <c r="F13" s="27">
        <v>159</v>
      </c>
      <c r="G13" s="27">
        <v>127</v>
      </c>
      <c r="H13" s="28">
        <v>32</v>
      </c>
      <c r="I13" s="29">
        <v>0.66878316312702302</v>
      </c>
      <c r="J13" s="29">
        <v>0.669308403964751</v>
      </c>
      <c r="K13" s="29">
        <v>0.64148232618143797</v>
      </c>
      <c r="L13" s="29">
        <v>0.64402286018777599</v>
      </c>
      <c r="M13" s="30">
        <v>0.64659381995190701</v>
      </c>
      <c r="N13" s="29">
        <v>0.69856876167127901</v>
      </c>
      <c r="O13" s="29">
        <v>0.69856876167778204</v>
      </c>
      <c r="P13" s="29">
        <v>0.61195527757923696</v>
      </c>
      <c r="Q13" s="29">
        <v>0.61437887232159405</v>
      </c>
      <c r="R13" s="30">
        <v>0.61683149234227197</v>
      </c>
      <c r="S13" s="29">
        <v>0.58200629115230496</v>
      </c>
      <c r="T13" s="29">
        <v>0.60599017065260896</v>
      </c>
      <c r="U13" s="29">
        <v>0.73458634724354299</v>
      </c>
      <c r="V13" s="29">
        <v>0.74634047514028801</v>
      </c>
      <c r="W13" s="30">
        <v>0.75867751712682097</v>
      </c>
      <c r="X13" s="30" t="s">
        <v>72</v>
      </c>
      <c r="Y13" s="30">
        <f t="shared" si="0"/>
        <v>1.0482503373759657</v>
      </c>
      <c r="Z13" s="31"/>
      <c r="AA13" s="31"/>
      <c r="AB13" s="29">
        <f t="shared" si="1"/>
        <v>0.11656247051897406</v>
      </c>
      <c r="AC13" s="29">
        <f t="shared" si="2"/>
        <v>0.141846024784549</v>
      </c>
    </row>
    <row r="14" spans="1:29" x14ac:dyDescent="0.3">
      <c r="A14" s="25">
        <v>13</v>
      </c>
      <c r="B14" s="25" t="s">
        <v>30</v>
      </c>
      <c r="C14" s="25" t="s">
        <v>31</v>
      </c>
      <c r="D14" s="26" t="s">
        <v>16</v>
      </c>
      <c r="E14" s="26">
        <v>2</v>
      </c>
      <c r="F14" s="27">
        <v>159</v>
      </c>
      <c r="G14" s="27">
        <v>127</v>
      </c>
      <c r="H14" s="28">
        <v>32</v>
      </c>
      <c r="I14" s="29">
        <v>0.67659217670553595</v>
      </c>
      <c r="J14" s="29">
        <v>0.67717905272613199</v>
      </c>
      <c r="K14" s="29">
        <v>0.63387518953301103</v>
      </c>
      <c r="L14" s="29">
        <v>0.63638559614759205</v>
      </c>
      <c r="M14" s="30">
        <v>0.64149720915592301</v>
      </c>
      <c r="N14" s="29">
        <v>0.74100588463925199</v>
      </c>
      <c r="O14" s="29">
        <v>0.74100588464201</v>
      </c>
      <c r="P14" s="29">
        <v>0.56724477468083701</v>
      </c>
      <c r="Q14" s="29">
        <v>0.56949129743162397</v>
      </c>
      <c r="R14" s="30">
        <v>0.57406559820415104</v>
      </c>
      <c r="S14" s="29">
        <v>0.65524226458583301</v>
      </c>
      <c r="T14" s="29">
        <v>0.66790548673365202</v>
      </c>
      <c r="U14" s="29">
        <v>0.66713694127554202</v>
      </c>
      <c r="V14" s="29">
        <v>0.67781181014809899</v>
      </c>
      <c r="W14" s="30">
        <v>0.70079497590270101</v>
      </c>
      <c r="X14" s="30"/>
      <c r="Y14" s="30">
        <f t="shared" si="0"/>
        <v>1.1174632501280659</v>
      </c>
      <c r="Z14" s="31">
        <f>(M13-M14)/M13</f>
        <v>7.882244832409754E-3</v>
      </c>
      <c r="AA14" s="31">
        <f>(R13-R14)/R13</f>
        <v>6.9331567322750573E-2</v>
      </c>
      <c r="AB14" s="29">
        <f t="shared" si="1"/>
        <v>8.5763620053418976E-2</v>
      </c>
      <c r="AC14" s="29">
        <f t="shared" si="2"/>
        <v>0.12672937769854997</v>
      </c>
    </row>
    <row r="15" spans="1:29" x14ac:dyDescent="0.3">
      <c r="A15" s="25">
        <v>14</v>
      </c>
      <c r="B15" s="25" t="s">
        <v>30</v>
      </c>
      <c r="C15" s="25" t="s">
        <v>31</v>
      </c>
      <c r="D15" s="26" t="s">
        <v>16</v>
      </c>
      <c r="E15" s="26">
        <v>3</v>
      </c>
      <c r="F15" s="27">
        <v>159</v>
      </c>
      <c r="G15" s="27">
        <v>127</v>
      </c>
      <c r="H15" s="28">
        <v>32</v>
      </c>
      <c r="I15" s="29">
        <v>0.650249597075652</v>
      </c>
      <c r="J15" s="29">
        <v>0.65450008008334304</v>
      </c>
      <c r="K15" s="29">
        <v>0.65918543744903901</v>
      </c>
      <c r="L15" s="29">
        <v>0.66179608306150794</v>
      </c>
      <c r="M15" s="30">
        <v>0.66981814665884898</v>
      </c>
      <c r="N15" s="29">
        <v>0.76265580567795899</v>
      </c>
      <c r="O15" s="29">
        <v>0.76265580567872904</v>
      </c>
      <c r="P15" s="29">
        <v>0.54301879558952104</v>
      </c>
      <c r="Q15" s="29">
        <v>0.54516937349318295</v>
      </c>
      <c r="R15" s="30">
        <v>0.55177772838892902</v>
      </c>
      <c r="S15" s="29">
        <v>0.658284042621053</v>
      </c>
      <c r="T15" s="29">
        <v>0.65869133731999396</v>
      </c>
      <c r="U15" s="29">
        <v>0.66418736509153897</v>
      </c>
      <c r="V15" s="29">
        <v>0.67481503774837903</v>
      </c>
      <c r="W15" s="30">
        <v>0.71004616022762201</v>
      </c>
      <c r="X15" s="30"/>
      <c r="Y15" s="30">
        <f t="shared" si="0"/>
        <v>1.2139274787595584</v>
      </c>
      <c r="Z15" s="31">
        <f>(M14-M15)/M14</f>
        <v>-4.4148185056316049E-2</v>
      </c>
      <c r="AA15" s="31">
        <f>(R14-R15)/R14</f>
        <v>3.8824604513743977E-2</v>
      </c>
      <c r="AB15" s="29">
        <f t="shared" si="1"/>
        <v>0.10437176305690599</v>
      </c>
      <c r="AC15" s="29">
        <f t="shared" si="2"/>
        <v>0.15826843183869299</v>
      </c>
    </row>
    <row r="16" spans="1:29" x14ac:dyDescent="0.3">
      <c r="A16" s="2">
        <v>15</v>
      </c>
      <c r="B16" s="2" t="s">
        <v>30</v>
      </c>
      <c r="C16" s="2" t="s">
        <v>32</v>
      </c>
      <c r="D16" s="3" t="s">
        <v>16</v>
      </c>
      <c r="E16" s="3">
        <v>1</v>
      </c>
      <c r="F16" s="22">
        <v>159</v>
      </c>
      <c r="G16" s="22">
        <v>127</v>
      </c>
      <c r="H16" s="4">
        <v>32</v>
      </c>
      <c r="I16" s="7">
        <v>0.611027476091064</v>
      </c>
      <c r="J16" s="7">
        <v>0.61131628621346901</v>
      </c>
      <c r="K16" s="7">
        <v>0.69516509113807401</v>
      </c>
      <c r="L16" s="7">
        <v>0.69791823098616401</v>
      </c>
      <c r="M16" s="8">
        <v>0.70070434278659899</v>
      </c>
      <c r="N16" s="7">
        <v>0.66792984083179296</v>
      </c>
      <c r="O16" s="7">
        <v>0.66792984085277096</v>
      </c>
      <c r="P16" s="7">
        <v>0.64230378442028602</v>
      </c>
      <c r="Q16" s="7">
        <v>0.64484757173931095</v>
      </c>
      <c r="R16" s="8">
        <v>0.647421823778216</v>
      </c>
      <c r="S16" s="7">
        <v>0.65161134309525004</v>
      </c>
      <c r="T16" s="7">
        <v>0.70924803164664696</v>
      </c>
      <c r="U16" s="7">
        <v>0.67064081822880695</v>
      </c>
      <c r="V16" s="7">
        <v>0.681371752692562</v>
      </c>
      <c r="W16" s="8">
        <v>0.69263485874322295</v>
      </c>
      <c r="X16" s="8"/>
      <c r="Y16" s="8">
        <f t="shared" si="0"/>
        <v>1.0822995411205596</v>
      </c>
      <c r="Z16" s="11"/>
      <c r="AA16" s="11"/>
      <c r="AB16" s="7">
        <f t="shared" si="1"/>
        <v>1.6318497736542925E-2</v>
      </c>
      <c r="AC16" s="7">
        <f t="shared" si="2"/>
        <v>4.5213034965006949E-2</v>
      </c>
    </row>
    <row r="17" spans="1:29" x14ac:dyDescent="0.3">
      <c r="A17" s="2">
        <v>16</v>
      </c>
      <c r="B17" s="2" t="s">
        <v>30</v>
      </c>
      <c r="C17" s="2" t="s">
        <v>32</v>
      </c>
      <c r="D17" s="3" t="s">
        <v>16</v>
      </c>
      <c r="E17" s="3">
        <v>2</v>
      </c>
      <c r="F17" s="22">
        <v>159</v>
      </c>
      <c r="G17" s="22">
        <v>127</v>
      </c>
      <c r="H17" s="4">
        <v>32</v>
      </c>
      <c r="I17" s="7">
        <v>0.70213192678480296</v>
      </c>
      <c r="J17" s="7">
        <v>0.70261330737702998</v>
      </c>
      <c r="K17" s="7">
        <v>0.608331731921812</v>
      </c>
      <c r="L17" s="7">
        <v>0.61074097593213705</v>
      </c>
      <c r="M17" s="8">
        <v>0.61564660474616695</v>
      </c>
      <c r="N17" s="7">
        <v>0.79857230421978098</v>
      </c>
      <c r="O17" s="7">
        <v>0.79857230422320602</v>
      </c>
      <c r="P17" s="7">
        <v>0.50024775469798</v>
      </c>
      <c r="Q17" s="7">
        <v>0.50222894167778298</v>
      </c>
      <c r="R17" s="8">
        <v>0.50626297388558505</v>
      </c>
      <c r="S17" s="7">
        <v>0.70430448117454203</v>
      </c>
      <c r="T17" s="7">
        <v>0.74228404421104099</v>
      </c>
      <c r="U17" s="7">
        <v>0.61784615921290298</v>
      </c>
      <c r="V17" s="7">
        <v>0.62773232549294899</v>
      </c>
      <c r="W17" s="8">
        <v>0.649017401778612</v>
      </c>
      <c r="X17" s="8"/>
      <c r="Y17" s="8">
        <f t="shared" si="0"/>
        <v>1.2160608942444653</v>
      </c>
      <c r="Z17" s="11">
        <f>(M16-M17)/M16</f>
        <v>0.12138891233664946</v>
      </c>
      <c r="AA17" s="11">
        <f>(R16-R17)/R16</f>
        <v>0.21803227001038972</v>
      </c>
      <c r="AB17" s="7">
        <f t="shared" si="1"/>
        <v>9.4267823045238952E-2</v>
      </c>
      <c r="AC17" s="7">
        <f t="shared" si="2"/>
        <v>0.14275442789302695</v>
      </c>
    </row>
    <row r="18" spans="1:29" x14ac:dyDescent="0.3">
      <c r="A18" s="2">
        <v>17</v>
      </c>
      <c r="B18" s="2" t="s">
        <v>30</v>
      </c>
      <c r="C18" s="2" t="s">
        <v>32</v>
      </c>
      <c r="D18" s="3" t="s">
        <v>16</v>
      </c>
      <c r="E18" s="3">
        <v>3</v>
      </c>
      <c r="F18" s="22">
        <v>159</v>
      </c>
      <c r="G18" s="22">
        <v>127</v>
      </c>
      <c r="H18" s="4">
        <v>32</v>
      </c>
      <c r="I18" s="7">
        <v>0.71610675598520901</v>
      </c>
      <c r="J18" s="7">
        <v>0.71698651334789798</v>
      </c>
      <c r="K18" s="7">
        <v>0.59389001208699599</v>
      </c>
      <c r="L18" s="7">
        <v>0.596242060943452</v>
      </c>
      <c r="M18" s="8">
        <v>0.60346950132081201</v>
      </c>
      <c r="N18" s="7">
        <v>0.82628173319104203</v>
      </c>
      <c r="O18" s="7">
        <v>0.82628173319720899</v>
      </c>
      <c r="P18" s="7">
        <v>0.46456693863569598</v>
      </c>
      <c r="Q18" s="7">
        <v>0.46640681489986402</v>
      </c>
      <c r="R18" s="8">
        <v>0.47206043725745001</v>
      </c>
      <c r="S18" s="7">
        <v>0.72985281126391699</v>
      </c>
      <c r="T18" s="7">
        <v>0.77299335296123395</v>
      </c>
      <c r="U18" s="7">
        <v>0.59055208341805399</v>
      </c>
      <c r="V18" s="7">
        <v>0.60000151675456004</v>
      </c>
      <c r="W18" s="8">
        <v>0.63132673291311503</v>
      </c>
      <c r="X18" s="8" t="s">
        <v>35</v>
      </c>
      <c r="Y18" s="8">
        <f t="shared" si="0"/>
        <v>1.2783733897015708</v>
      </c>
      <c r="Z18" s="11">
        <f>(M17-M18)/M17</f>
        <v>1.9779372340363345E-2</v>
      </c>
      <c r="AA18" s="11">
        <f>(R17-R18)/R17</f>
        <v>6.7558834819835725E-2</v>
      </c>
      <c r="AB18" s="7">
        <f t="shared" si="1"/>
        <v>9.6428921927125044E-2</v>
      </c>
      <c r="AC18" s="7">
        <f t="shared" si="2"/>
        <v>0.15926629565566502</v>
      </c>
    </row>
    <row r="19" spans="1:29" x14ac:dyDescent="0.3">
      <c r="A19" s="2">
        <v>18</v>
      </c>
      <c r="B19" s="2" t="s">
        <v>30</v>
      </c>
      <c r="C19" s="2" t="s">
        <v>32</v>
      </c>
      <c r="D19" s="3" t="s">
        <v>16</v>
      </c>
      <c r="E19" s="3">
        <v>4</v>
      </c>
      <c r="F19" s="22">
        <v>159</v>
      </c>
      <c r="G19" s="22">
        <v>127</v>
      </c>
      <c r="H19" s="4">
        <v>32</v>
      </c>
      <c r="I19" s="7">
        <v>0.70516546938477498</v>
      </c>
      <c r="J19" s="7">
        <v>0.70744765438395096</v>
      </c>
      <c r="K19" s="7">
        <v>0.60522612420261801</v>
      </c>
      <c r="L19" s="7">
        <v>0.60762306872829697</v>
      </c>
      <c r="M19" s="8">
        <v>0.61750376649810301</v>
      </c>
      <c r="N19" s="7">
        <v>0.85116095301766304</v>
      </c>
      <c r="O19" s="7">
        <v>0.85116095302128203</v>
      </c>
      <c r="P19" s="7">
        <v>0.430015387005308</v>
      </c>
      <c r="Q19" s="7">
        <v>0.43171842490572698</v>
      </c>
      <c r="R19" s="8">
        <v>0.43873869700809698</v>
      </c>
      <c r="S19" s="7">
        <v>0.75631081705374104</v>
      </c>
      <c r="T19" s="7">
        <v>0.80074174489716698</v>
      </c>
      <c r="U19" s="7">
        <v>0.56088794467425496</v>
      </c>
      <c r="V19" s="7">
        <v>0.56986272165204999</v>
      </c>
      <c r="W19" s="8">
        <v>0.61061745214681196</v>
      </c>
      <c r="X19" s="8"/>
      <c r="Y19" s="8">
        <f t="shared" si="0"/>
        <v>1.4074522505287628</v>
      </c>
      <c r="Z19" s="11">
        <f>(M18-M19)/M18</f>
        <v>-2.3255964297407321E-2</v>
      </c>
      <c r="AA19" s="11">
        <f>(R18-R19)/R18</f>
        <v>7.0587868881670721E-2</v>
      </c>
      <c r="AB19" s="7">
        <f t="shared" si="1"/>
        <v>9.4850135963922E-2</v>
      </c>
      <c r="AC19" s="7">
        <f t="shared" si="2"/>
        <v>0.17187875513871498</v>
      </c>
    </row>
    <row r="20" spans="1:29" x14ac:dyDescent="0.3">
      <c r="A20" s="25">
        <v>19</v>
      </c>
      <c r="B20" s="25" t="s">
        <v>30</v>
      </c>
      <c r="C20" s="25" t="s">
        <v>33</v>
      </c>
      <c r="D20" s="26" t="s">
        <v>16</v>
      </c>
      <c r="E20" s="26">
        <v>1</v>
      </c>
      <c r="F20" s="27">
        <v>159</v>
      </c>
      <c r="G20" s="27">
        <v>127</v>
      </c>
      <c r="H20" s="28">
        <v>32</v>
      </c>
      <c r="I20" s="29">
        <v>0.49434263727302402</v>
      </c>
      <c r="J20" s="29">
        <v>0.49452954996200998</v>
      </c>
      <c r="K20" s="29">
        <v>0.79260473115072905</v>
      </c>
      <c r="L20" s="29">
        <v>0.79574377207342994</v>
      </c>
      <c r="M20" s="30">
        <v>0.79892040654873697</v>
      </c>
      <c r="N20" s="29">
        <v>0.539886245614416</v>
      </c>
      <c r="O20" s="29">
        <v>0.53988624566066801</v>
      </c>
      <c r="P20" s="29">
        <v>0.75606331075826905</v>
      </c>
      <c r="Q20" s="29">
        <v>0.75905763261801495</v>
      </c>
      <c r="R20" s="30">
        <v>0.76208781485649701</v>
      </c>
      <c r="S20" s="29">
        <v>0.50332492421005304</v>
      </c>
      <c r="T20" s="29">
        <v>0.51363805296864595</v>
      </c>
      <c r="U20" s="29">
        <v>0.80074486652889998</v>
      </c>
      <c r="V20" s="29">
        <v>0.81355759795136695</v>
      </c>
      <c r="W20" s="30">
        <v>0.82700574203400201</v>
      </c>
      <c r="X20" s="30"/>
      <c r="Y20" s="30">
        <f t="shared" si="0"/>
        <v>1.0483311646954696</v>
      </c>
      <c r="Z20" s="31"/>
      <c r="AA20" s="31"/>
      <c r="AB20" s="29">
        <f t="shared" si="1"/>
        <v>3.6561321404362968E-2</v>
      </c>
      <c r="AC20" s="29">
        <f t="shared" si="2"/>
        <v>6.4917927177504997E-2</v>
      </c>
    </row>
    <row r="21" spans="1:29" x14ac:dyDescent="0.3">
      <c r="A21" s="25">
        <v>20</v>
      </c>
      <c r="B21" s="25" t="s">
        <v>30</v>
      </c>
      <c r="C21" s="25" t="s">
        <v>33</v>
      </c>
      <c r="D21" s="26" t="s">
        <v>16</v>
      </c>
      <c r="E21" s="26">
        <v>2</v>
      </c>
      <c r="F21" s="27">
        <v>159</v>
      </c>
      <c r="G21" s="27">
        <v>127</v>
      </c>
      <c r="H21" s="28">
        <v>32</v>
      </c>
      <c r="I21" s="29">
        <v>0.57742800763799396</v>
      </c>
      <c r="J21" s="29">
        <v>0.57894003884384904</v>
      </c>
      <c r="K21" s="29">
        <v>0.72456749521221897</v>
      </c>
      <c r="L21" s="29">
        <v>0.72743708068066304</v>
      </c>
      <c r="M21" s="30">
        <v>0.73328004266292501</v>
      </c>
      <c r="N21" s="29">
        <v>0.69290086229937597</v>
      </c>
      <c r="O21" s="29">
        <v>0.69290086231579495</v>
      </c>
      <c r="P21" s="29">
        <v>0.61768186991610197</v>
      </c>
      <c r="Q21" s="29">
        <v>0.62012814432082597</v>
      </c>
      <c r="R21" s="30">
        <v>0.62510917328900395</v>
      </c>
      <c r="S21" s="29">
        <v>0.58940649994348404</v>
      </c>
      <c r="T21" s="29">
        <v>0.596571318332628</v>
      </c>
      <c r="U21" s="29">
        <v>0.72805470824999896</v>
      </c>
      <c r="V21" s="29">
        <v>0.739704323286692</v>
      </c>
      <c r="W21" s="30">
        <v>0.76478613333626699</v>
      </c>
      <c r="X21" s="30"/>
      <c r="Y21" s="30">
        <f t="shared" si="0"/>
        <v>1.1730431642920571</v>
      </c>
      <c r="Z21" s="31">
        <f>(M20-M21)/M20</f>
        <v>8.2161330900749327E-2</v>
      </c>
      <c r="AA21" s="31">
        <f>(R20-R21)/R20</f>
        <v>0.17974128295606784</v>
      </c>
      <c r="AB21" s="29">
        <f t="shared" si="1"/>
        <v>0.10349436235589193</v>
      </c>
      <c r="AC21" s="29">
        <f t="shared" si="2"/>
        <v>0.13967696004726304</v>
      </c>
    </row>
    <row r="22" spans="1:29" x14ac:dyDescent="0.3">
      <c r="A22" s="25">
        <v>21</v>
      </c>
      <c r="B22" s="25" t="s">
        <v>30</v>
      </c>
      <c r="C22" s="25" t="s">
        <v>33</v>
      </c>
      <c r="D22" s="26" t="s">
        <v>16</v>
      </c>
      <c r="E22" s="26">
        <v>3</v>
      </c>
      <c r="F22" s="27">
        <v>159</v>
      </c>
      <c r="G22" s="27">
        <v>127</v>
      </c>
      <c r="H22" s="28">
        <v>32</v>
      </c>
      <c r="I22" s="29">
        <v>0.63425482507318298</v>
      </c>
      <c r="J22" s="29">
        <v>0.63505869632183698</v>
      </c>
      <c r="K22" s="29">
        <v>0.67408986176346197</v>
      </c>
      <c r="L22" s="29">
        <v>0.67675953502996</v>
      </c>
      <c r="M22" s="30">
        <v>0.68496298042510695</v>
      </c>
      <c r="N22" s="29">
        <v>0.765347974798813</v>
      </c>
      <c r="O22" s="29">
        <v>0.76534797482428696</v>
      </c>
      <c r="P22" s="29">
        <v>0.53993031125719104</v>
      </c>
      <c r="Q22" s="29">
        <v>0.54206865749186794</v>
      </c>
      <c r="R22" s="30">
        <v>0.54863942657893805</v>
      </c>
      <c r="S22" s="29">
        <v>0.68179187848695599</v>
      </c>
      <c r="T22" s="29">
        <v>0.689730999427285</v>
      </c>
      <c r="U22" s="29">
        <v>0.64093444157295498</v>
      </c>
      <c r="V22" s="29">
        <v>0.65119004382849199</v>
      </c>
      <c r="W22" s="30">
        <v>0.685187739356937</v>
      </c>
      <c r="X22" s="30" t="s">
        <v>73</v>
      </c>
      <c r="Y22" s="30">
        <f t="shared" si="0"/>
        <v>1.2484756786369138</v>
      </c>
      <c r="Z22" s="31">
        <f>(M21-M22)/M21</f>
        <v>6.5891691341214517E-2</v>
      </c>
      <c r="AA22" s="31">
        <f>(R21-R22)/R21</f>
        <v>0.12233022642704362</v>
      </c>
      <c r="AB22" s="29">
        <f t="shared" si="1"/>
        <v>8.3556096311857009E-2</v>
      </c>
      <c r="AC22" s="29">
        <f t="shared" si="2"/>
        <v>0.13654831277799895</v>
      </c>
    </row>
    <row r="23" spans="1:29" x14ac:dyDescent="0.3">
      <c r="A23" s="25">
        <v>22</v>
      </c>
      <c r="B23" s="25" t="s">
        <v>30</v>
      </c>
      <c r="C23" s="25" t="s">
        <v>33</v>
      </c>
      <c r="D23" s="26" t="s">
        <v>16</v>
      </c>
      <c r="E23" s="26">
        <v>4</v>
      </c>
      <c r="F23" s="27">
        <v>159</v>
      </c>
      <c r="G23" s="27">
        <v>127</v>
      </c>
      <c r="H23" s="28">
        <v>32</v>
      </c>
      <c r="I23" s="29">
        <v>0.64031430489975905</v>
      </c>
      <c r="J23" s="29">
        <v>0.64252006381340299</v>
      </c>
      <c r="K23" s="29">
        <v>0.66848255120073397</v>
      </c>
      <c r="L23" s="29">
        <v>0.67113001720978005</v>
      </c>
      <c r="M23" s="30">
        <v>0.68204341600185203</v>
      </c>
      <c r="N23" s="29">
        <v>0.80032931051949696</v>
      </c>
      <c r="O23" s="29">
        <v>0.80032931052758804</v>
      </c>
      <c r="P23" s="29">
        <v>0.49806120445341601</v>
      </c>
      <c r="Q23" s="29">
        <v>0.50003373179440103</v>
      </c>
      <c r="R23" s="30">
        <v>0.50816489473544801</v>
      </c>
      <c r="S23" s="29">
        <v>0.70552444886922405</v>
      </c>
      <c r="T23" s="29">
        <v>0.72682867975486698</v>
      </c>
      <c r="U23" s="29">
        <v>0.61657030049324402</v>
      </c>
      <c r="V23" s="29">
        <v>0.62643605173750105</v>
      </c>
      <c r="W23" s="30">
        <v>0.67123672300575299</v>
      </c>
      <c r="X23" s="30"/>
      <c r="Y23" s="30">
        <f t="shared" si="0"/>
        <v>1.3421694868491962</v>
      </c>
      <c r="Z23" s="31">
        <f>(M22-M23)/M22</f>
        <v>4.2623681960782091E-3</v>
      </c>
      <c r="AA23" s="31">
        <f>(R22-R23)/R22</f>
        <v>7.3772554218114642E-2</v>
      </c>
      <c r="AB23" s="29">
        <f t="shared" si="1"/>
        <v>9.4804861650272909E-2</v>
      </c>
      <c r="AC23" s="29">
        <f t="shared" si="2"/>
        <v>0.16307182827030497</v>
      </c>
    </row>
    <row r="24" spans="1:29" x14ac:dyDescent="0.3">
      <c r="A24" s="25">
        <v>23</v>
      </c>
      <c r="B24" s="25" t="s">
        <v>30</v>
      </c>
      <c r="C24" s="25" t="s">
        <v>33</v>
      </c>
      <c r="D24" s="26" t="s">
        <v>16</v>
      </c>
      <c r="E24" s="26">
        <v>5</v>
      </c>
      <c r="F24" s="27">
        <v>159</v>
      </c>
      <c r="G24" s="27">
        <v>127</v>
      </c>
      <c r="H24" s="28">
        <v>32</v>
      </c>
      <c r="I24" s="29">
        <v>0.65051648230278403</v>
      </c>
      <c r="J24" s="29">
        <v>0.65318620422086004</v>
      </c>
      <c r="K24" s="29">
        <v>0.65893388601720304</v>
      </c>
      <c r="L24" s="29">
        <v>0.66154353538247901</v>
      </c>
      <c r="M24" s="30">
        <v>0.67507343340992698</v>
      </c>
      <c r="N24" s="29">
        <v>0.82151349523863904</v>
      </c>
      <c r="O24" s="29">
        <v>0.82151349523875605</v>
      </c>
      <c r="P24" s="29">
        <v>0.47089952047230599</v>
      </c>
      <c r="Q24" s="29">
        <v>0.47276447636664798</v>
      </c>
      <c r="R24" s="30">
        <v>0.48243346232770401</v>
      </c>
      <c r="S24" s="29">
        <v>0.679073407072464</v>
      </c>
      <c r="T24" s="29">
        <v>0.70491727732563703</v>
      </c>
      <c r="U24" s="29">
        <v>0.64366639021828798</v>
      </c>
      <c r="V24" s="29">
        <v>0.65396570642781404</v>
      </c>
      <c r="W24" s="30">
        <v>0.71408374591533896</v>
      </c>
      <c r="X24" s="30"/>
      <c r="Y24" s="30">
        <f t="shared" si="0"/>
        <v>1.3993088915365657</v>
      </c>
      <c r="Z24" s="31">
        <f>(M23-M24)/M23</f>
        <v>1.0219265267280469E-2</v>
      </c>
      <c r="AA24" s="31">
        <f>(R23-R24)/R23</f>
        <v>5.0635989763007649E-2</v>
      </c>
      <c r="AB24" s="29">
        <f t="shared" si="1"/>
        <v>0.14244008816617504</v>
      </c>
      <c r="AC24" s="29">
        <f t="shared" si="2"/>
        <v>0.23165028358763495</v>
      </c>
    </row>
    <row r="25" spans="1:29" x14ac:dyDescent="0.3">
      <c r="A25" s="25">
        <v>24</v>
      </c>
      <c r="B25" s="25" t="s">
        <v>30</v>
      </c>
      <c r="C25" s="25" t="s">
        <v>33</v>
      </c>
      <c r="D25" s="26" t="s">
        <v>16</v>
      </c>
      <c r="E25" s="26">
        <v>6</v>
      </c>
      <c r="F25" s="27">
        <v>159</v>
      </c>
      <c r="G25" s="27">
        <v>127</v>
      </c>
      <c r="H25" s="28">
        <v>32</v>
      </c>
      <c r="I25" s="29">
        <v>0.620129789748744</v>
      </c>
      <c r="J25" s="29">
        <v>0.62714453557519001</v>
      </c>
      <c r="K25" s="29">
        <v>0.68698319157881205</v>
      </c>
      <c r="L25" s="29">
        <v>0.68970392773748002</v>
      </c>
      <c r="M25" s="30">
        <v>0.70673621906149198</v>
      </c>
      <c r="N25" s="29">
        <v>0.84318118902640504</v>
      </c>
      <c r="O25" s="29">
        <v>0.84318118905212303</v>
      </c>
      <c r="P25" s="29">
        <v>0.44139217936396202</v>
      </c>
      <c r="Q25" s="29">
        <v>0.44314027404410899</v>
      </c>
      <c r="R25" s="30">
        <v>0.45408365705438303</v>
      </c>
      <c r="S25" s="29">
        <v>0.67258961654365101</v>
      </c>
      <c r="T25" s="29">
        <v>0.69002391117414796</v>
      </c>
      <c r="U25" s="29">
        <v>0.65013598368584402</v>
      </c>
      <c r="V25" s="29">
        <v>0.66053881996396802</v>
      </c>
      <c r="W25" s="30">
        <v>0.73554490041223597</v>
      </c>
      <c r="X25" s="30"/>
      <c r="Y25" s="30">
        <f t="shared" si="0"/>
        <v>1.556400914417517</v>
      </c>
      <c r="Z25" s="31">
        <f>(M24-M25)/M24</f>
        <v>-4.6902728036015459E-2</v>
      </c>
      <c r="AA25" s="31">
        <f>(R24-R25)/R24</f>
        <v>5.8764176797636243E-2</v>
      </c>
      <c r="AB25" s="29">
        <f t="shared" si="1"/>
        <v>0.17059157248275403</v>
      </c>
      <c r="AC25" s="29">
        <f t="shared" si="2"/>
        <v>0.28146124335785294</v>
      </c>
    </row>
    <row r="26" spans="1:29" x14ac:dyDescent="0.3">
      <c r="A26" s="2">
        <v>25</v>
      </c>
      <c r="B26" s="2" t="s">
        <v>30</v>
      </c>
      <c r="C26" s="2" t="s">
        <v>34</v>
      </c>
      <c r="D26" s="3" t="s">
        <v>16</v>
      </c>
      <c r="E26" s="3">
        <v>1</v>
      </c>
      <c r="F26" s="22">
        <v>159</v>
      </c>
      <c r="G26" s="22">
        <v>127</v>
      </c>
      <c r="H26" s="4">
        <v>32</v>
      </c>
      <c r="I26" s="7">
        <v>6.3871285834696395E-2</v>
      </c>
      <c r="J26" s="7">
        <v>6.7319333297762504E-2</v>
      </c>
      <c r="K26" s="7">
        <v>1.0784407160121301</v>
      </c>
      <c r="L26" s="7">
        <v>1.08271178506738</v>
      </c>
      <c r="M26" s="8">
        <v>1.0870340049878799</v>
      </c>
      <c r="N26" s="7">
        <v>0.12215752843173</v>
      </c>
      <c r="O26" s="7">
        <v>0.12215752843884201</v>
      </c>
      <c r="P26" s="7">
        <v>1.0443206127479601</v>
      </c>
      <c r="Q26" s="7">
        <v>1.04845655215256</v>
      </c>
      <c r="R26" s="8">
        <v>1.05264202409254</v>
      </c>
      <c r="S26" s="7">
        <v>-2.1329211294691602E-2</v>
      </c>
      <c r="T26" s="7">
        <v>2.0502761019520699E-2</v>
      </c>
      <c r="U26" s="7">
        <v>1.14826163979175</v>
      </c>
      <c r="V26" s="7">
        <v>1.1666349926640001</v>
      </c>
      <c r="W26" s="8">
        <v>1.18591952213394</v>
      </c>
      <c r="X26" s="8" t="s">
        <v>74</v>
      </c>
      <c r="Y26" s="8">
        <f t="shared" si="0"/>
        <v>1.0326720576494071</v>
      </c>
      <c r="Z26" s="11"/>
      <c r="AA26" s="11"/>
      <c r="AB26" s="7">
        <f t="shared" si="1"/>
        <v>0.14348673972642159</v>
      </c>
      <c r="AC26" s="7">
        <f t="shared" si="2"/>
        <v>0.13327749804139999</v>
      </c>
    </row>
    <row r="27" spans="1:29" x14ac:dyDescent="0.3">
      <c r="A27" s="2">
        <v>26</v>
      </c>
      <c r="B27" s="2" t="s">
        <v>30</v>
      </c>
      <c r="C27" s="2" t="s">
        <v>34</v>
      </c>
      <c r="D27" s="3" t="s">
        <v>16</v>
      </c>
      <c r="E27" s="3">
        <v>2</v>
      </c>
      <c r="F27" s="22">
        <v>159</v>
      </c>
      <c r="G27" s="22">
        <v>127</v>
      </c>
      <c r="H27" s="4">
        <v>32</v>
      </c>
      <c r="I27" s="7">
        <v>5.98312037584251E-2</v>
      </c>
      <c r="J27" s="7">
        <v>7.4344107258852696E-2</v>
      </c>
      <c r="K27" s="7">
        <v>1.0807653419727301</v>
      </c>
      <c r="L27" s="7">
        <v>1.08504561750347</v>
      </c>
      <c r="M27" s="8">
        <v>1.0937609833549899</v>
      </c>
      <c r="N27" s="7">
        <v>0.157300848299499</v>
      </c>
      <c r="O27" s="7">
        <v>0.157300848304087</v>
      </c>
      <c r="P27" s="7">
        <v>1.0232030689265199</v>
      </c>
      <c r="Q27" s="7">
        <v>1.0272553741668999</v>
      </c>
      <c r="R27" s="8">
        <v>1.03550655390016</v>
      </c>
      <c r="S27" s="7">
        <v>-3.19377168290082E-2</v>
      </c>
      <c r="T27" s="7">
        <v>3.7812325916146798E-2</v>
      </c>
      <c r="U27" s="7">
        <v>1.1542097078946101</v>
      </c>
      <c r="V27" s="7">
        <v>1.1726782358997401</v>
      </c>
      <c r="W27" s="8">
        <v>1.21244127612562</v>
      </c>
      <c r="X27" s="8"/>
      <c r="Y27" s="8">
        <f t="shared" si="0"/>
        <v>1.0562569394036367</v>
      </c>
      <c r="Z27" s="11">
        <f>(M26-M27)/M26</f>
        <v>-6.1883789616912739E-3</v>
      </c>
      <c r="AA27" s="11">
        <f>(R26-R27)/R26</f>
        <v>1.6278535152681333E-2</v>
      </c>
      <c r="AB27" s="7">
        <f t="shared" si="1"/>
        <v>0.1892385651285072</v>
      </c>
      <c r="AC27" s="7">
        <f t="shared" si="2"/>
        <v>0.17693472222546003</v>
      </c>
    </row>
    <row r="28" spans="1:29" x14ac:dyDescent="0.3">
      <c r="A28" s="25">
        <v>27</v>
      </c>
      <c r="B28" s="25" t="s">
        <v>30</v>
      </c>
      <c r="C28" s="25" t="s">
        <v>35</v>
      </c>
      <c r="D28" s="26" t="s">
        <v>16</v>
      </c>
      <c r="E28" s="26">
        <v>1</v>
      </c>
      <c r="F28" s="27">
        <v>159</v>
      </c>
      <c r="G28" s="27">
        <v>127</v>
      </c>
      <c r="H28" s="28">
        <v>32</v>
      </c>
      <c r="I28" s="29">
        <v>0.31359244649767298</v>
      </c>
      <c r="J28" s="29">
        <v>0.31460207540299601</v>
      </c>
      <c r="K28" s="29">
        <v>0.92346304318363703</v>
      </c>
      <c r="L28" s="29">
        <v>0.927120336875218</v>
      </c>
      <c r="M28" s="30">
        <v>0.93082143078036095</v>
      </c>
      <c r="N28" s="29">
        <v>0.366401403641614</v>
      </c>
      <c r="O28" s="29">
        <v>0.36640140364519402</v>
      </c>
      <c r="P28" s="29">
        <v>0.88722272864849705</v>
      </c>
      <c r="Q28" s="29">
        <v>0.89073649578023495</v>
      </c>
      <c r="R28" s="30">
        <v>0.89429234423323301</v>
      </c>
      <c r="S28" s="29">
        <v>0.31789271391632201</v>
      </c>
      <c r="T28" s="29">
        <v>0.35681778420565702</v>
      </c>
      <c r="U28" s="29">
        <v>0.93839205919765201</v>
      </c>
      <c r="V28" s="29">
        <v>0.95340728555257703</v>
      </c>
      <c r="W28" s="30">
        <v>0.96916715132954501</v>
      </c>
      <c r="X28" s="30"/>
      <c r="Y28" s="30">
        <f t="shared" si="0"/>
        <v>1.0408469185526217</v>
      </c>
      <c r="Z28" s="31"/>
      <c r="AA28" s="31"/>
      <c r="AB28" s="29">
        <f t="shared" si="1"/>
        <v>4.8508689725291987E-2</v>
      </c>
      <c r="AC28" s="29">
        <f t="shared" si="2"/>
        <v>7.4874807096312002E-2</v>
      </c>
    </row>
    <row r="29" spans="1:29" x14ac:dyDescent="0.3">
      <c r="A29" s="25">
        <v>28</v>
      </c>
      <c r="B29" s="25" t="s">
        <v>30</v>
      </c>
      <c r="C29" s="25" t="s">
        <v>35</v>
      </c>
      <c r="D29" s="26" t="s">
        <v>16</v>
      </c>
      <c r="E29" s="26">
        <v>2</v>
      </c>
      <c r="F29" s="27">
        <v>159</v>
      </c>
      <c r="G29" s="27">
        <v>127</v>
      </c>
      <c r="H29" s="28">
        <v>32</v>
      </c>
      <c r="I29" s="29">
        <v>0.33394595938275201</v>
      </c>
      <c r="J29" s="29">
        <v>0.34059696401739598</v>
      </c>
      <c r="K29" s="29">
        <v>0.90966864695013705</v>
      </c>
      <c r="L29" s="29">
        <v>0.91327130915570898</v>
      </c>
      <c r="M29" s="30">
        <v>0.92060693952238604</v>
      </c>
      <c r="N29" s="29">
        <v>0.46112889218931502</v>
      </c>
      <c r="O29" s="29">
        <v>0.46112889219414899</v>
      </c>
      <c r="P29" s="29">
        <v>0.81821607055325196</v>
      </c>
      <c r="Q29" s="29">
        <v>0.821456542920038</v>
      </c>
      <c r="R29" s="30">
        <v>0.82805469343756599</v>
      </c>
      <c r="S29" s="29">
        <v>0.30084829155175602</v>
      </c>
      <c r="T29" s="29">
        <v>0.35108051501037402</v>
      </c>
      <c r="U29" s="29">
        <v>0.95004393848448798</v>
      </c>
      <c r="V29" s="29">
        <v>0.96524560674632898</v>
      </c>
      <c r="W29" s="30">
        <v>0.99797504497919798</v>
      </c>
      <c r="X29" s="30" t="s">
        <v>35</v>
      </c>
      <c r="Y29" s="30">
        <f t="shared" si="0"/>
        <v>1.1117706919824353</v>
      </c>
      <c r="Z29" s="31">
        <f>(M28-M29)/M28</f>
        <v>1.0973631375688802E-2</v>
      </c>
      <c r="AA29" s="31">
        <f>(R28-R29)/R28</f>
        <v>7.4067111524318399E-2</v>
      </c>
      <c r="AB29" s="29">
        <f t="shared" si="1"/>
        <v>0.160280600637559</v>
      </c>
      <c r="AC29" s="29">
        <f t="shared" si="2"/>
        <v>0.16992035154163199</v>
      </c>
    </row>
    <row r="30" spans="1:29" x14ac:dyDescent="0.3">
      <c r="A30" s="25">
        <v>29</v>
      </c>
      <c r="B30" s="25" t="s">
        <v>30</v>
      </c>
      <c r="C30" s="25" t="s">
        <v>35</v>
      </c>
      <c r="D30" s="26" t="s">
        <v>16</v>
      </c>
      <c r="E30" s="26">
        <v>3</v>
      </c>
      <c r="F30" s="27">
        <v>159</v>
      </c>
      <c r="G30" s="27">
        <v>127</v>
      </c>
      <c r="H30" s="28">
        <v>32</v>
      </c>
      <c r="I30" s="29">
        <v>0.31546737384302698</v>
      </c>
      <c r="J30" s="29">
        <v>0.33906499107851801</v>
      </c>
      <c r="K30" s="29">
        <v>0.92220095765468202</v>
      </c>
      <c r="L30" s="29">
        <v>0.925853252968172</v>
      </c>
      <c r="M30" s="30">
        <v>0.93707612639884597</v>
      </c>
      <c r="N30" s="29">
        <v>0.54079198472428303</v>
      </c>
      <c r="O30" s="29">
        <v>0.54079198474284795</v>
      </c>
      <c r="P30" s="29">
        <v>0.75531878460263502</v>
      </c>
      <c r="Q30" s="29">
        <v>0.75831015783240396</v>
      </c>
      <c r="R30" s="30">
        <v>0.76750213171731996</v>
      </c>
      <c r="S30" s="29">
        <v>0.35456286400570203</v>
      </c>
      <c r="T30" s="29">
        <v>0.39565579610739998</v>
      </c>
      <c r="U30" s="29">
        <v>0.91281959547029201</v>
      </c>
      <c r="V30" s="29">
        <v>0.92742563642391695</v>
      </c>
      <c r="W30" s="30">
        <v>0.97584519490954802</v>
      </c>
      <c r="X30" s="30"/>
      <c r="Y30" s="30">
        <f t="shared" si="0"/>
        <v>1.2209427018816179</v>
      </c>
      <c r="Z30" s="31">
        <f>(M29-M30)/M29</f>
        <v>-1.7889488085984014E-2</v>
      </c>
      <c r="AA30" s="31">
        <f>(R29-R30)/R29</f>
        <v>7.3126282841136508E-2</v>
      </c>
      <c r="AB30" s="29">
        <f t="shared" si="1"/>
        <v>0.186229120718581</v>
      </c>
      <c r="AC30" s="29">
        <f t="shared" si="2"/>
        <v>0.20834306319222806</v>
      </c>
    </row>
    <row r="31" spans="1:29" x14ac:dyDescent="0.3">
      <c r="A31" s="2">
        <v>30</v>
      </c>
      <c r="B31" s="2" t="s">
        <v>30</v>
      </c>
      <c r="C31" s="2" t="s">
        <v>37</v>
      </c>
      <c r="D31" s="3" t="s">
        <v>16</v>
      </c>
      <c r="E31" s="3">
        <v>1</v>
      </c>
      <c r="F31" s="22">
        <v>159</v>
      </c>
      <c r="G31" s="22">
        <v>127</v>
      </c>
      <c r="H31" s="4">
        <v>32</v>
      </c>
      <c r="I31" s="7">
        <v>0.67528961708429203</v>
      </c>
      <c r="J31" s="7">
        <v>0.67587032794528201</v>
      </c>
      <c r="K31" s="7">
        <v>0.63515040688806801</v>
      </c>
      <c r="L31" s="7">
        <v>0.63766586388817603</v>
      </c>
      <c r="M31" s="8">
        <v>0.64021144632066596</v>
      </c>
      <c r="N31" s="7">
        <v>0.721678399333891</v>
      </c>
      <c r="O31" s="7">
        <v>0.721678399360133</v>
      </c>
      <c r="P31" s="7">
        <v>0.58802936229916902</v>
      </c>
      <c r="Q31" s="7">
        <v>0.59035820057058197</v>
      </c>
      <c r="R31" s="8">
        <v>0.59271492930479097</v>
      </c>
      <c r="S31" s="7">
        <v>0.69455039014963205</v>
      </c>
      <c r="T31" s="7">
        <v>0.75232880253199097</v>
      </c>
      <c r="U31" s="7">
        <v>0.62795390740067802</v>
      </c>
      <c r="V31" s="7">
        <v>0.63800180792121597</v>
      </c>
      <c r="W31" s="8">
        <v>0.64854800681298697</v>
      </c>
      <c r="X31" s="8"/>
      <c r="Y31" s="8">
        <f t="shared" si="0"/>
        <v>1.0801338293799765</v>
      </c>
      <c r="Z31" s="11"/>
      <c r="AA31" s="11"/>
      <c r="AB31" s="7">
        <f t="shared" si="1"/>
        <v>2.712800918425895E-2</v>
      </c>
      <c r="AC31" s="7">
        <f t="shared" si="2"/>
        <v>5.5833077508195994E-2</v>
      </c>
    </row>
    <row r="32" spans="1:29" x14ac:dyDescent="0.3">
      <c r="A32" s="2">
        <v>31</v>
      </c>
      <c r="B32" s="2" t="s">
        <v>30</v>
      </c>
      <c r="C32" s="2" t="s">
        <v>37</v>
      </c>
      <c r="D32" s="3" t="s">
        <v>16</v>
      </c>
      <c r="E32" s="3">
        <v>2</v>
      </c>
      <c r="F32" s="22">
        <v>159</v>
      </c>
      <c r="G32" s="22">
        <v>127</v>
      </c>
      <c r="H32" s="4">
        <v>32</v>
      </c>
      <c r="I32" s="7">
        <v>0.74834730900037205</v>
      </c>
      <c r="J32" s="7">
        <v>0.74853047907608805</v>
      </c>
      <c r="K32" s="7">
        <v>0.55915122685029395</v>
      </c>
      <c r="L32" s="7">
        <v>0.56136569582086504</v>
      </c>
      <c r="M32" s="8">
        <v>0.56587472966851804</v>
      </c>
      <c r="N32" s="7">
        <v>0.83111668776326297</v>
      </c>
      <c r="O32" s="7">
        <v>0.83111668776832803</v>
      </c>
      <c r="P32" s="7">
        <v>0.45805636750182899</v>
      </c>
      <c r="Q32" s="7">
        <v>0.45987045922495601</v>
      </c>
      <c r="R32" s="8">
        <v>0.46356425719233801</v>
      </c>
      <c r="S32" s="7">
        <v>0.78244100812347905</v>
      </c>
      <c r="T32" s="7">
        <v>0.82979006668604105</v>
      </c>
      <c r="U32" s="7">
        <v>0.529964157765343</v>
      </c>
      <c r="V32" s="7">
        <v>0.53844412273398101</v>
      </c>
      <c r="W32" s="8">
        <v>0.55670162479739604</v>
      </c>
      <c r="X32" s="8" t="s">
        <v>74</v>
      </c>
      <c r="Y32" s="8">
        <f t="shared" si="0"/>
        <v>1.2207039712160772</v>
      </c>
      <c r="Z32" s="11">
        <f>(M31-M32)/M31</f>
        <v>0.11611275786986555</v>
      </c>
      <c r="AA32" s="11">
        <f>(R31-R32)/R31</f>
        <v>0.21789677588168188</v>
      </c>
      <c r="AB32" s="7">
        <f t="shared" si="1"/>
        <v>4.867567963978392E-2</v>
      </c>
      <c r="AC32" s="7">
        <f t="shared" si="2"/>
        <v>9.313736760505803E-2</v>
      </c>
    </row>
    <row r="33" spans="1:29" x14ac:dyDescent="0.3">
      <c r="A33" s="2">
        <v>32</v>
      </c>
      <c r="B33" s="2" t="s">
        <v>30</v>
      </c>
      <c r="C33" s="2" t="s">
        <v>37</v>
      </c>
      <c r="D33" s="3" t="s">
        <v>16</v>
      </c>
      <c r="E33" s="3">
        <v>3</v>
      </c>
      <c r="F33" s="22">
        <v>159</v>
      </c>
      <c r="G33" s="22">
        <v>127</v>
      </c>
      <c r="H33" s="4">
        <v>32</v>
      </c>
      <c r="I33" s="7">
        <v>0.74623710309204405</v>
      </c>
      <c r="J33" s="7">
        <v>0.74777732896934102</v>
      </c>
      <c r="K33" s="7">
        <v>0.56149068327228202</v>
      </c>
      <c r="L33" s="7">
        <v>0.56371441745306095</v>
      </c>
      <c r="M33" s="8">
        <v>0.57054756896799097</v>
      </c>
      <c r="N33" s="7">
        <v>0.86075743028114804</v>
      </c>
      <c r="O33" s="7">
        <v>0.86075743029884</v>
      </c>
      <c r="P33" s="7">
        <v>0.41592169134492102</v>
      </c>
      <c r="Q33" s="7">
        <v>0.41756891241042599</v>
      </c>
      <c r="R33" s="8">
        <v>0.42263053857800997</v>
      </c>
      <c r="S33" s="7">
        <v>0.80441417011523197</v>
      </c>
      <c r="T33" s="7">
        <v>0.83467045629155401</v>
      </c>
      <c r="U33" s="7">
        <v>0.50248913224584801</v>
      </c>
      <c r="V33" s="7">
        <v>0.51052946889150597</v>
      </c>
      <c r="W33" s="8">
        <v>0.53718347812608802</v>
      </c>
      <c r="X33" s="8"/>
      <c r="Y33" s="8">
        <f t="shared" si="0"/>
        <v>1.3499913444202711</v>
      </c>
      <c r="Z33" s="11">
        <f>(M32-M33)/M32</f>
        <v>-8.2577274694881995E-3</v>
      </c>
      <c r="AA33" s="11">
        <f>(R32-R33)/R32</f>
        <v>8.8302145774246318E-2</v>
      </c>
      <c r="AB33" s="7">
        <f t="shared" si="1"/>
        <v>5.6343260165916065E-2</v>
      </c>
      <c r="AC33" s="7">
        <f t="shared" si="2"/>
        <v>0.11455293954807805</v>
      </c>
    </row>
    <row r="34" spans="1:29" x14ac:dyDescent="0.3">
      <c r="A34" s="25">
        <v>33</v>
      </c>
      <c r="B34" s="25" t="s">
        <v>30</v>
      </c>
      <c r="C34" s="25" t="s">
        <v>38</v>
      </c>
      <c r="D34" s="26" t="s">
        <v>16</v>
      </c>
      <c r="E34" s="26">
        <v>1</v>
      </c>
      <c r="F34" s="27">
        <v>159</v>
      </c>
      <c r="G34" s="27">
        <v>127</v>
      </c>
      <c r="H34" s="28">
        <v>32</v>
      </c>
      <c r="I34" s="29">
        <v>0.57244757184716599</v>
      </c>
      <c r="J34" s="29">
        <v>0.572559754587876</v>
      </c>
      <c r="K34" s="29">
        <v>0.72882486582125405</v>
      </c>
      <c r="L34" s="29">
        <v>0.73171131222938202</v>
      </c>
      <c r="M34" s="30">
        <v>0.73463232708614101</v>
      </c>
      <c r="N34" s="29">
        <v>0.61668443297027797</v>
      </c>
      <c r="O34" s="29">
        <v>0.61668443297366704</v>
      </c>
      <c r="P34" s="29">
        <v>0.69008690152730201</v>
      </c>
      <c r="Q34" s="29">
        <v>0.69281992965466199</v>
      </c>
      <c r="R34" s="30">
        <v>0.69558568887384697</v>
      </c>
      <c r="S34" s="29">
        <v>0.55233582020842098</v>
      </c>
      <c r="T34" s="29">
        <v>0.56303474992970604</v>
      </c>
      <c r="U34" s="29">
        <v>0.76021100533041397</v>
      </c>
      <c r="V34" s="29">
        <v>0.772375153791241</v>
      </c>
      <c r="W34" s="30">
        <v>0.78514255019954504</v>
      </c>
      <c r="X34" s="30"/>
      <c r="Y34" s="30">
        <f t="shared" ref="Y34:Y65" si="3">M34/R34</f>
        <v>1.0561349073692279</v>
      </c>
      <c r="Z34" s="31"/>
      <c r="AA34" s="31"/>
      <c r="AB34" s="29">
        <f t="shared" ref="AB34:AB65" si="4">N34-S34</f>
        <v>6.4348612761856994E-2</v>
      </c>
      <c r="AC34" s="29">
        <f t="shared" ref="AC34:AC65" si="5">W34-R34</f>
        <v>8.9556861325698067E-2</v>
      </c>
    </row>
    <row r="35" spans="1:29" x14ac:dyDescent="0.3">
      <c r="A35" s="25">
        <v>34</v>
      </c>
      <c r="B35" s="25" t="s">
        <v>30</v>
      </c>
      <c r="C35" s="25" t="s">
        <v>38</v>
      </c>
      <c r="D35" s="26" t="s">
        <v>16</v>
      </c>
      <c r="E35" s="26">
        <v>2</v>
      </c>
      <c r="F35" s="27">
        <v>159</v>
      </c>
      <c r="G35" s="27">
        <v>127</v>
      </c>
      <c r="H35" s="28">
        <v>32</v>
      </c>
      <c r="I35" s="29">
        <v>0.70532266611449601</v>
      </c>
      <c r="J35" s="29">
        <v>0.705456944762061</v>
      </c>
      <c r="K35" s="29">
        <v>0.60506475868680698</v>
      </c>
      <c r="L35" s="29">
        <v>0.60746106413863599</v>
      </c>
      <c r="M35" s="30">
        <v>0.61234034785640501</v>
      </c>
      <c r="N35" s="29">
        <v>0.78736281583076095</v>
      </c>
      <c r="O35" s="29">
        <v>0.78736281585099299</v>
      </c>
      <c r="P35" s="29">
        <v>0.513978747771352</v>
      </c>
      <c r="Q35" s="29">
        <v>0.51601431513455698</v>
      </c>
      <c r="R35" s="30">
        <v>0.52015907501236402</v>
      </c>
      <c r="S35" s="29">
        <v>0.67812017666149105</v>
      </c>
      <c r="T35" s="29">
        <v>0.68557196169417001</v>
      </c>
      <c r="U35" s="29">
        <v>0.64462160468012497</v>
      </c>
      <c r="V35" s="29">
        <v>0.65493620529153995</v>
      </c>
      <c r="W35" s="30">
        <v>0.67714370763886</v>
      </c>
      <c r="X35" s="30"/>
      <c r="Y35" s="30">
        <f t="shared" si="3"/>
        <v>1.1772174653337537</v>
      </c>
      <c r="Z35" s="31">
        <f>(M34-M35)/M34</f>
        <v>0.16646691783194068</v>
      </c>
      <c r="AA35" s="31">
        <f>(R34-R35)/R34</f>
        <v>0.25219986073246931</v>
      </c>
      <c r="AB35" s="29">
        <f t="shared" si="4"/>
        <v>0.10924263916926991</v>
      </c>
      <c r="AC35" s="29">
        <f t="shared" si="5"/>
        <v>0.15698463262649598</v>
      </c>
    </row>
    <row r="36" spans="1:29" x14ac:dyDescent="0.3">
      <c r="A36" s="25">
        <v>35</v>
      </c>
      <c r="B36" s="25" t="s">
        <v>30</v>
      </c>
      <c r="C36" s="25" t="s">
        <v>38</v>
      </c>
      <c r="D36" s="26" t="s">
        <v>16</v>
      </c>
      <c r="E36" s="26">
        <v>3</v>
      </c>
      <c r="F36" s="27">
        <v>159</v>
      </c>
      <c r="G36" s="27">
        <v>127</v>
      </c>
      <c r="H36" s="28">
        <v>32</v>
      </c>
      <c r="I36" s="29">
        <v>0.72076271485907095</v>
      </c>
      <c r="J36" s="29">
        <v>0.72155662253670305</v>
      </c>
      <c r="K36" s="29">
        <v>0.58899986631550605</v>
      </c>
      <c r="L36" s="29">
        <v>0.59133254818222403</v>
      </c>
      <c r="M36" s="30">
        <v>0.59850047714117205</v>
      </c>
      <c r="N36" s="29">
        <v>0.825713041206941</v>
      </c>
      <c r="O36" s="29">
        <v>0.82571304120755196</v>
      </c>
      <c r="P36" s="29">
        <v>0.46532673100393301</v>
      </c>
      <c r="Q36" s="29">
        <v>0.46716961635856302</v>
      </c>
      <c r="R36" s="30">
        <v>0.47283248513203302</v>
      </c>
      <c r="S36" s="29">
        <v>0.724415199497488</v>
      </c>
      <c r="T36" s="29">
        <v>0.73461618238308801</v>
      </c>
      <c r="U36" s="29">
        <v>0.59646588654474697</v>
      </c>
      <c r="V36" s="29">
        <v>0.60600994673971198</v>
      </c>
      <c r="W36" s="30">
        <v>0.637648854385377</v>
      </c>
      <c r="X36" s="30" t="s">
        <v>77</v>
      </c>
      <c r="Y36" s="30">
        <f t="shared" si="3"/>
        <v>1.265776984366985</v>
      </c>
      <c r="Z36" s="31">
        <f>(M35-M36)/M35</f>
        <v>2.260159854512549E-2</v>
      </c>
      <c r="AA36" s="31">
        <f>(R35-R36)/R35</f>
        <v>9.0984839357471689E-2</v>
      </c>
      <c r="AB36" s="29">
        <f t="shared" si="4"/>
        <v>0.101297841709453</v>
      </c>
      <c r="AC36" s="29">
        <f t="shared" si="5"/>
        <v>0.16481636925334398</v>
      </c>
    </row>
    <row r="37" spans="1:29" x14ac:dyDescent="0.3">
      <c r="A37" s="25">
        <v>36</v>
      </c>
      <c r="B37" s="25" t="s">
        <v>30</v>
      </c>
      <c r="C37" s="25" t="s">
        <v>38</v>
      </c>
      <c r="D37" s="26" t="s">
        <v>16</v>
      </c>
      <c r="E37" s="26">
        <v>4</v>
      </c>
      <c r="F37" s="27">
        <v>159</v>
      </c>
      <c r="G37" s="27">
        <v>127</v>
      </c>
      <c r="H37" s="28">
        <v>32</v>
      </c>
      <c r="I37" s="29">
        <v>0.70798516156124003</v>
      </c>
      <c r="J37" s="29">
        <v>0.71037240395449197</v>
      </c>
      <c r="K37" s="29">
        <v>0.60232508814677699</v>
      </c>
      <c r="L37" s="29">
        <v>0.604710543375788</v>
      </c>
      <c r="M37" s="30">
        <v>0.61454387990433101</v>
      </c>
      <c r="N37" s="29">
        <v>0.85320724415608196</v>
      </c>
      <c r="O37" s="29">
        <v>0.85320724416027305</v>
      </c>
      <c r="P37" s="29">
        <v>0.42704915575223501</v>
      </c>
      <c r="Q37" s="29">
        <v>0.42874044615617302</v>
      </c>
      <c r="R37" s="30">
        <v>0.43571229266461298</v>
      </c>
      <c r="S37" s="29">
        <v>0.73534611313716902</v>
      </c>
      <c r="T37" s="29">
        <v>0.75209293954419498</v>
      </c>
      <c r="U37" s="29">
        <v>0.58451696162004996</v>
      </c>
      <c r="V37" s="29">
        <v>0.59386982687609502</v>
      </c>
      <c r="W37" s="30">
        <v>0.63634146754271204</v>
      </c>
      <c r="X37" s="30"/>
      <c r="Y37" s="30">
        <f t="shared" si="3"/>
        <v>1.4104350284589575</v>
      </c>
      <c r="Z37" s="31">
        <f>(M36-M37)/M36</f>
        <v>-2.6805998283898957E-2</v>
      </c>
      <c r="AA37" s="31">
        <f>(R36-R37)/R36</f>
        <v>7.8506011398634459E-2</v>
      </c>
      <c r="AB37" s="29">
        <f t="shared" si="4"/>
        <v>0.11786113101891293</v>
      </c>
      <c r="AC37" s="29">
        <f t="shared" si="5"/>
        <v>0.20062917487809906</v>
      </c>
    </row>
    <row r="38" spans="1:29" x14ac:dyDescent="0.3">
      <c r="A38" s="2">
        <v>37</v>
      </c>
      <c r="B38" s="2" t="s">
        <v>30</v>
      </c>
      <c r="C38" s="2" t="s">
        <v>40</v>
      </c>
      <c r="D38" s="3" t="s">
        <v>16</v>
      </c>
      <c r="E38" s="3">
        <v>1</v>
      </c>
      <c r="F38" s="22">
        <v>159</v>
      </c>
      <c r="G38" s="22">
        <v>127</v>
      </c>
      <c r="H38" s="4">
        <v>32</v>
      </c>
      <c r="I38" s="7">
        <v>0.47816548207936099</v>
      </c>
      <c r="J38" s="7">
        <v>0.47931885680980701</v>
      </c>
      <c r="K38" s="7">
        <v>0.80518355123605301</v>
      </c>
      <c r="L38" s="7">
        <v>0.80837240946295996</v>
      </c>
      <c r="M38" s="8">
        <v>0.81159945786083398</v>
      </c>
      <c r="N38" s="7">
        <v>0.52600084786859302</v>
      </c>
      <c r="O38" s="7">
        <v>0.52600084787008194</v>
      </c>
      <c r="P38" s="7">
        <v>0.76738682400331504</v>
      </c>
      <c r="Q38" s="7">
        <v>0.77042599163557302</v>
      </c>
      <c r="R38" s="8">
        <v>0.77350155672523202</v>
      </c>
      <c r="S38" s="7">
        <v>0.40579296532749798</v>
      </c>
      <c r="T38" s="7">
        <v>0.46156133190618198</v>
      </c>
      <c r="U38" s="7">
        <v>0.87584423214874796</v>
      </c>
      <c r="V38" s="7">
        <v>0.88985862972220198</v>
      </c>
      <c r="W38" s="8">
        <v>0.90456803332904601</v>
      </c>
      <c r="X38" s="8"/>
      <c r="Y38" s="8">
        <f t="shared" si="3"/>
        <v>1.0492538131363263</v>
      </c>
      <c r="Z38" s="11"/>
      <c r="AA38" s="11"/>
      <c r="AB38" s="7">
        <f t="shared" si="4"/>
        <v>0.12020788254109505</v>
      </c>
      <c r="AC38" s="7">
        <f t="shared" si="5"/>
        <v>0.13106647660381399</v>
      </c>
    </row>
    <row r="39" spans="1:29" x14ac:dyDescent="0.3">
      <c r="A39" s="2">
        <v>38</v>
      </c>
      <c r="B39" s="2" t="s">
        <v>30</v>
      </c>
      <c r="C39" s="2" t="s">
        <v>40</v>
      </c>
      <c r="D39" s="3" t="s">
        <v>16</v>
      </c>
      <c r="E39" s="3">
        <v>2</v>
      </c>
      <c r="F39" s="22">
        <v>159</v>
      </c>
      <c r="G39" s="22">
        <v>127</v>
      </c>
      <c r="H39" s="4">
        <v>32</v>
      </c>
      <c r="I39" s="7">
        <v>0.65268445735965896</v>
      </c>
      <c r="J39" s="7">
        <v>0.652818262326051</v>
      </c>
      <c r="K39" s="7">
        <v>0.65688690166177199</v>
      </c>
      <c r="L39" s="7">
        <v>0.65948844412658802</v>
      </c>
      <c r="M39" s="8">
        <v>0.66478562515998696</v>
      </c>
      <c r="N39" s="7">
        <v>0.72355049137191096</v>
      </c>
      <c r="O39" s="7">
        <v>0.72355049139112704</v>
      </c>
      <c r="P39" s="7">
        <v>0.58604837608106397</v>
      </c>
      <c r="Q39" s="7">
        <v>0.58836936883180102</v>
      </c>
      <c r="R39" s="8">
        <v>0.59309530313583103</v>
      </c>
      <c r="S39" s="7">
        <v>0.57601501178962999</v>
      </c>
      <c r="T39" s="7">
        <v>0.58467058371570901</v>
      </c>
      <c r="U39" s="7">
        <v>0.739832183729487</v>
      </c>
      <c r="V39" s="7">
        <v>0.75167025033978496</v>
      </c>
      <c r="W39" s="8">
        <v>0.77715779968270304</v>
      </c>
      <c r="X39" s="8"/>
      <c r="Y39" s="8">
        <f t="shared" si="3"/>
        <v>1.1208748773512667</v>
      </c>
      <c r="Z39" s="11">
        <f>(M38-M39)/M38</f>
        <v>0.1808944440251479</v>
      </c>
      <c r="AA39" s="11">
        <f>(R38-R39)/R38</f>
        <v>0.23323321332821312</v>
      </c>
      <c r="AB39" s="7">
        <f t="shared" si="4"/>
        <v>0.14753547958228097</v>
      </c>
      <c r="AC39" s="7">
        <f t="shared" si="5"/>
        <v>0.18406249654687201</v>
      </c>
    </row>
    <row r="40" spans="1:29" x14ac:dyDescent="0.3">
      <c r="A40" s="2">
        <v>39</v>
      </c>
      <c r="B40" s="2" t="s">
        <v>30</v>
      </c>
      <c r="C40" s="2" t="s">
        <v>40</v>
      </c>
      <c r="D40" s="3" t="s">
        <v>16</v>
      </c>
      <c r="E40" s="3">
        <v>3</v>
      </c>
      <c r="F40" s="22">
        <v>159</v>
      </c>
      <c r="G40" s="22">
        <v>127</v>
      </c>
      <c r="H40" s="4">
        <v>32</v>
      </c>
      <c r="I40" s="7">
        <v>0.68055635715558704</v>
      </c>
      <c r="J40" s="7">
        <v>0.68064052177379097</v>
      </c>
      <c r="K40" s="7">
        <v>0.62997833983512197</v>
      </c>
      <c r="L40" s="7">
        <v>0.63247331332119605</v>
      </c>
      <c r="M40" s="8">
        <v>0.64013993642904499</v>
      </c>
      <c r="N40" s="7">
        <v>0.74899971757469697</v>
      </c>
      <c r="O40" s="7">
        <v>0.74899971758313599</v>
      </c>
      <c r="P40" s="7">
        <v>0.55842218134662103</v>
      </c>
      <c r="Q40" s="7">
        <v>0.56063376299696799</v>
      </c>
      <c r="R40" s="8">
        <v>0.567429571882346</v>
      </c>
      <c r="S40" s="7">
        <v>0.60733673743529004</v>
      </c>
      <c r="T40" s="7">
        <v>0.62032344632750702</v>
      </c>
      <c r="U40" s="7">
        <v>0.711980526184533</v>
      </c>
      <c r="V40" s="7">
        <v>0.72337293797678504</v>
      </c>
      <c r="W40" s="8">
        <v>0.76113919858215895</v>
      </c>
      <c r="X40" s="8" t="s">
        <v>74</v>
      </c>
      <c r="Y40" s="8">
        <f t="shared" si="3"/>
        <v>1.1281398928601754</v>
      </c>
      <c r="Z40" s="11">
        <f>(M39-M40)/M39</f>
        <v>3.7073137261370168E-2</v>
      </c>
      <c r="AA40" s="11">
        <f>(R39-R40)/R39</f>
        <v>4.327421093673213E-2</v>
      </c>
      <c r="AB40" s="7">
        <f t="shared" si="4"/>
        <v>0.14166298013940692</v>
      </c>
      <c r="AC40" s="7">
        <f t="shared" si="5"/>
        <v>0.19370962669981295</v>
      </c>
    </row>
    <row r="41" spans="1:29" x14ac:dyDescent="0.3">
      <c r="A41" s="2">
        <v>40</v>
      </c>
      <c r="B41" s="2" t="s">
        <v>30</v>
      </c>
      <c r="C41" s="2" t="s">
        <v>40</v>
      </c>
      <c r="D41" s="3" t="s">
        <v>16</v>
      </c>
      <c r="E41" s="3">
        <v>4</v>
      </c>
      <c r="F41" s="22">
        <v>159</v>
      </c>
      <c r="G41" s="22">
        <v>127</v>
      </c>
      <c r="H41" s="4">
        <v>32</v>
      </c>
      <c r="I41" s="7">
        <v>0.67689466141784504</v>
      </c>
      <c r="J41" s="7">
        <v>0.67833634638889295</v>
      </c>
      <c r="K41" s="7">
        <v>0.63357868710674403</v>
      </c>
      <c r="L41" s="7">
        <v>0.63608791944969401</v>
      </c>
      <c r="M41" s="8">
        <v>0.64643149067101202</v>
      </c>
      <c r="N41" s="7">
        <v>0.76683420765347698</v>
      </c>
      <c r="O41" s="7">
        <v>0.76683420766570098</v>
      </c>
      <c r="P41" s="7">
        <v>0.53821769688573096</v>
      </c>
      <c r="Q41" s="7">
        <v>0.54034926046268905</v>
      </c>
      <c r="R41" s="8">
        <v>0.54913600344126601</v>
      </c>
      <c r="S41" s="7">
        <v>0.64582014030664803</v>
      </c>
      <c r="T41" s="7">
        <v>0.65454442313640804</v>
      </c>
      <c r="U41" s="7">
        <v>0.67619181661598804</v>
      </c>
      <c r="V41" s="7">
        <v>0.68701157269376001</v>
      </c>
      <c r="W41" s="8">
        <v>0.73614440842434903</v>
      </c>
      <c r="X41" s="8"/>
      <c r="Y41" s="8">
        <f t="shared" si="3"/>
        <v>1.1771792172067124</v>
      </c>
      <c r="Z41" s="11">
        <f>(M40-M41)/M40</f>
        <v>-9.828404515837311E-3</v>
      </c>
      <c r="AA41" s="11">
        <f>(R40-R41)/R40</f>
        <v>3.2239363874523405E-2</v>
      </c>
      <c r="AB41" s="7">
        <f t="shared" si="4"/>
        <v>0.12101406734682896</v>
      </c>
      <c r="AC41" s="7">
        <f t="shared" si="5"/>
        <v>0.18700840498308302</v>
      </c>
    </row>
    <row r="42" spans="1:29" x14ac:dyDescent="0.3">
      <c r="A42" s="25">
        <v>41</v>
      </c>
      <c r="B42" s="25" t="s">
        <v>30</v>
      </c>
      <c r="C42" s="25" t="s">
        <v>39</v>
      </c>
      <c r="D42" s="26" t="s">
        <v>16</v>
      </c>
      <c r="E42" s="26">
        <v>1</v>
      </c>
      <c r="F42" s="27">
        <v>159</v>
      </c>
      <c r="G42" s="27">
        <v>127</v>
      </c>
      <c r="H42" s="28">
        <v>32</v>
      </c>
      <c r="I42" s="29">
        <v>0.46189459065892802</v>
      </c>
      <c r="J42" s="29">
        <v>0.462276118753636</v>
      </c>
      <c r="K42" s="29">
        <v>0.81764007926018301</v>
      </c>
      <c r="L42" s="29">
        <v>0.82087827046440598</v>
      </c>
      <c r="M42" s="30">
        <v>0.82415524265759499</v>
      </c>
      <c r="N42" s="29">
        <v>0.51368158151838605</v>
      </c>
      <c r="O42" s="29">
        <v>0.51368158151890997</v>
      </c>
      <c r="P42" s="29">
        <v>0.77729507271938503</v>
      </c>
      <c r="Q42" s="29">
        <v>0.78037348109418403</v>
      </c>
      <c r="R42" s="30">
        <v>0.78348875687849895</v>
      </c>
      <c r="S42" s="29">
        <v>0.43866421101740899</v>
      </c>
      <c r="T42" s="29">
        <v>0.47470734489018401</v>
      </c>
      <c r="U42" s="29">
        <v>0.85127395446966603</v>
      </c>
      <c r="V42" s="29">
        <v>0.86489520263681596</v>
      </c>
      <c r="W42" s="30">
        <v>0.87919195965897301</v>
      </c>
      <c r="X42" s="30"/>
      <c r="Y42" s="30">
        <f t="shared" si="3"/>
        <v>1.0519043641942172</v>
      </c>
      <c r="Z42" s="31"/>
      <c r="AA42" s="31"/>
      <c r="AB42" s="29">
        <f t="shared" si="4"/>
        <v>7.5017370500977065E-2</v>
      </c>
      <c r="AC42" s="29">
        <f t="shared" si="5"/>
        <v>9.5703202780474061E-2</v>
      </c>
    </row>
    <row r="43" spans="1:29" x14ac:dyDescent="0.3">
      <c r="A43" s="25">
        <v>42</v>
      </c>
      <c r="B43" s="25" t="s">
        <v>30</v>
      </c>
      <c r="C43" s="25" t="s">
        <v>39</v>
      </c>
      <c r="D43" s="26" t="s">
        <v>16</v>
      </c>
      <c r="E43" s="26">
        <v>2</v>
      </c>
      <c r="F43" s="27">
        <v>159</v>
      </c>
      <c r="G43" s="27">
        <v>127</v>
      </c>
      <c r="H43" s="28">
        <v>32</v>
      </c>
      <c r="I43" s="29">
        <v>0.62930938033766204</v>
      </c>
      <c r="J43" s="29">
        <v>0.63006345580433498</v>
      </c>
      <c r="K43" s="29">
        <v>0.67863193206081796</v>
      </c>
      <c r="L43" s="29">
        <v>0.68131959379493001</v>
      </c>
      <c r="M43" s="30">
        <v>0.68679212824504199</v>
      </c>
      <c r="N43" s="29">
        <v>0.73743430897231399</v>
      </c>
      <c r="O43" s="29">
        <v>0.73743430897596896</v>
      </c>
      <c r="P43" s="29">
        <v>0.57114258679779994</v>
      </c>
      <c r="Q43" s="29">
        <v>0.57340454648867001</v>
      </c>
      <c r="R43" s="30">
        <v>0.57801027948547301</v>
      </c>
      <c r="S43" s="29">
        <v>0.600676834667486</v>
      </c>
      <c r="T43" s="29">
        <v>0.65018042209439297</v>
      </c>
      <c r="U43" s="29">
        <v>0.71799303657482805</v>
      </c>
      <c r="V43" s="29">
        <v>0.72948165464204395</v>
      </c>
      <c r="W43" s="30">
        <v>0.75421683560608799</v>
      </c>
      <c r="X43" s="30"/>
      <c r="Y43" s="30">
        <f t="shared" si="3"/>
        <v>1.1882005435204426</v>
      </c>
      <c r="Z43" s="31">
        <f>(M42-M43)/M42</f>
        <v>0.16667140764597688</v>
      </c>
      <c r="AA43" s="31">
        <f>(R42-R43)/R42</f>
        <v>0.26226091387919037</v>
      </c>
      <c r="AB43" s="29">
        <f t="shared" si="4"/>
        <v>0.13675747430482799</v>
      </c>
      <c r="AC43" s="29">
        <f t="shared" si="5"/>
        <v>0.17620655612061498</v>
      </c>
    </row>
    <row r="44" spans="1:29" x14ac:dyDescent="0.3">
      <c r="A44" s="25">
        <v>43</v>
      </c>
      <c r="B44" s="25" t="s">
        <v>30</v>
      </c>
      <c r="C44" s="25" t="s">
        <v>39</v>
      </c>
      <c r="D44" s="26" t="s">
        <v>16</v>
      </c>
      <c r="E44" s="26">
        <v>3</v>
      </c>
      <c r="F44" s="27">
        <v>159</v>
      </c>
      <c r="G44" s="27">
        <v>127</v>
      </c>
      <c r="H44" s="28">
        <v>32</v>
      </c>
      <c r="I44" s="29">
        <v>0.674737181776219</v>
      </c>
      <c r="J44" s="29">
        <v>0.67686439637652196</v>
      </c>
      <c r="K44" s="29">
        <v>0.63569047338524398</v>
      </c>
      <c r="L44" s="29">
        <v>0.63820806927093898</v>
      </c>
      <c r="M44" s="30">
        <v>0.64594420711016998</v>
      </c>
      <c r="N44" s="29">
        <v>0.80294731990395396</v>
      </c>
      <c r="O44" s="29">
        <v>0.80294731990812096</v>
      </c>
      <c r="P44" s="29">
        <v>0.49478523209277803</v>
      </c>
      <c r="Q44" s="29">
        <v>0.49674478523502702</v>
      </c>
      <c r="R44" s="30">
        <v>0.50276615399316105</v>
      </c>
      <c r="S44" s="29">
        <v>0.69050967499318405</v>
      </c>
      <c r="T44" s="29">
        <v>0.715350720889397</v>
      </c>
      <c r="U44" s="29">
        <v>0.63209378226384305</v>
      </c>
      <c r="V44" s="29">
        <v>0.64220792498831103</v>
      </c>
      <c r="W44" s="30">
        <v>0.67573667701182505</v>
      </c>
      <c r="X44" s="30" t="s">
        <v>74</v>
      </c>
      <c r="Y44" s="30">
        <f t="shared" si="3"/>
        <v>1.2847806121789107</v>
      </c>
      <c r="Z44" s="31">
        <f>(M43-M44)/M43</f>
        <v>5.9476396794544792E-2</v>
      </c>
      <c r="AA44" s="31">
        <f>(R43-R44)/R43</f>
        <v>0.13017783275289146</v>
      </c>
      <c r="AB44" s="29">
        <f t="shared" si="4"/>
        <v>0.11243764491076991</v>
      </c>
      <c r="AC44" s="29">
        <f t="shared" si="5"/>
        <v>0.172970523018664</v>
      </c>
    </row>
    <row r="45" spans="1:29" x14ac:dyDescent="0.3">
      <c r="A45" s="25">
        <v>44</v>
      </c>
      <c r="B45" s="25" t="s">
        <v>30</v>
      </c>
      <c r="C45" s="25" t="s">
        <v>39</v>
      </c>
      <c r="D45" s="26" t="s">
        <v>16</v>
      </c>
      <c r="E45" s="26">
        <v>4</v>
      </c>
      <c r="F45" s="27">
        <v>159</v>
      </c>
      <c r="G45" s="27">
        <v>127</v>
      </c>
      <c r="H45" s="28">
        <v>32</v>
      </c>
      <c r="I45" s="29">
        <v>0.68447477227139197</v>
      </c>
      <c r="J45" s="29">
        <v>0.68770469335700901</v>
      </c>
      <c r="K45" s="29">
        <v>0.62610264309060304</v>
      </c>
      <c r="L45" s="29">
        <v>0.62858226722257005</v>
      </c>
      <c r="M45" s="30">
        <v>0.63880378731541998</v>
      </c>
      <c r="N45" s="29">
        <v>0.82644958927553902</v>
      </c>
      <c r="O45" s="29">
        <v>0.82644958929247703</v>
      </c>
      <c r="P45" s="29">
        <v>0.46434243940751002</v>
      </c>
      <c r="Q45" s="29">
        <v>0.46618142656234401</v>
      </c>
      <c r="R45" s="30">
        <v>0.473762109421209</v>
      </c>
      <c r="S45" s="29">
        <v>0.69621623490364104</v>
      </c>
      <c r="T45" s="29">
        <v>0.71736636106078899</v>
      </c>
      <c r="U45" s="29">
        <v>0.62623921560474105</v>
      </c>
      <c r="V45" s="29">
        <v>0.63625967931441496</v>
      </c>
      <c r="W45" s="30">
        <v>0.68176290451217703</v>
      </c>
      <c r="X45" s="30"/>
      <c r="Y45" s="30">
        <f t="shared" si="3"/>
        <v>1.3483640304114675</v>
      </c>
      <c r="Z45" s="31">
        <f>(M44-M45)/M44</f>
        <v>1.105423613394547E-2</v>
      </c>
      <c r="AA45" s="31">
        <f>(R44-R45)/R44</f>
        <v>5.7688936181544512E-2</v>
      </c>
      <c r="AB45" s="29">
        <f t="shared" si="4"/>
        <v>0.13023335437189798</v>
      </c>
      <c r="AC45" s="29">
        <f t="shared" si="5"/>
        <v>0.20800079509096803</v>
      </c>
    </row>
    <row r="46" spans="1:29" x14ac:dyDescent="0.3">
      <c r="A46" s="25">
        <v>45</v>
      </c>
      <c r="B46" s="25" t="s">
        <v>30</v>
      </c>
      <c r="C46" s="25" t="s">
        <v>39</v>
      </c>
      <c r="D46" s="26" t="s">
        <v>16</v>
      </c>
      <c r="E46" s="26">
        <v>5</v>
      </c>
      <c r="F46" s="27">
        <v>159</v>
      </c>
      <c r="G46" s="27">
        <v>127</v>
      </c>
      <c r="H46" s="28">
        <v>32</v>
      </c>
      <c r="I46" s="29">
        <v>0.678012074562238</v>
      </c>
      <c r="J46" s="29">
        <v>0.68391165850748603</v>
      </c>
      <c r="K46" s="29">
        <v>0.63248216805960999</v>
      </c>
      <c r="L46" s="29">
        <v>0.63498705773587505</v>
      </c>
      <c r="M46" s="30">
        <v>0.64797382229544198</v>
      </c>
      <c r="N46" s="29">
        <v>0.84135883331231598</v>
      </c>
      <c r="O46" s="29">
        <v>0.84135883331343098</v>
      </c>
      <c r="P46" s="29">
        <v>0.443949430547532</v>
      </c>
      <c r="Q46" s="29">
        <v>0.445707652994773</v>
      </c>
      <c r="R46" s="30">
        <v>0.45482327240988202</v>
      </c>
      <c r="S46" s="29">
        <v>0.68750165547759201</v>
      </c>
      <c r="T46" s="29">
        <v>0.69844760873849199</v>
      </c>
      <c r="U46" s="29">
        <v>0.635158099079979</v>
      </c>
      <c r="V46" s="29">
        <v>0.64532127398685502</v>
      </c>
      <c r="W46" s="30">
        <v>0.70464464438741503</v>
      </c>
      <c r="X46" s="30"/>
      <c r="Y46" s="30">
        <f t="shared" si="3"/>
        <v>1.4246716507318358</v>
      </c>
      <c r="Z46" s="31">
        <f>(M45-M46)/M45</f>
        <v>-1.4355010352332404E-2</v>
      </c>
      <c r="AA46" s="31">
        <f>(R45-R46)/R45</f>
        <v>3.9975415160288762E-2</v>
      </c>
      <c r="AB46" s="29">
        <f t="shared" si="4"/>
        <v>0.15385717783472397</v>
      </c>
      <c r="AC46" s="29">
        <f t="shared" si="5"/>
        <v>0.24982137197753301</v>
      </c>
    </row>
    <row r="47" spans="1:29" x14ac:dyDescent="0.3">
      <c r="A47" s="2">
        <v>46</v>
      </c>
      <c r="B47" s="2" t="s">
        <v>30</v>
      </c>
      <c r="C47" s="2" t="s">
        <v>41</v>
      </c>
      <c r="D47" s="3" t="s">
        <v>16</v>
      </c>
      <c r="E47" s="3">
        <v>1</v>
      </c>
      <c r="F47" s="22">
        <v>159</v>
      </c>
      <c r="G47" s="22">
        <v>127</v>
      </c>
      <c r="H47" s="4">
        <v>32</v>
      </c>
      <c r="I47" s="7">
        <v>0.58924769584908598</v>
      </c>
      <c r="J47" s="7">
        <v>0.58938138668857498</v>
      </c>
      <c r="K47" s="7">
        <v>0.714362250680178</v>
      </c>
      <c r="L47" s="7">
        <v>0.71719141918042395</v>
      </c>
      <c r="M47" s="8">
        <v>0.72005447016180602</v>
      </c>
      <c r="N47" s="7">
        <v>0.63803900344480902</v>
      </c>
      <c r="O47" s="7">
        <v>0.63803900345836995</v>
      </c>
      <c r="P47" s="7">
        <v>0.67058902796887099</v>
      </c>
      <c r="Q47" s="7">
        <v>0.67324483649281497</v>
      </c>
      <c r="R47" s="8">
        <v>0.67593245131680901</v>
      </c>
      <c r="S47" s="7">
        <v>0.61240996023163297</v>
      </c>
      <c r="T47" s="7">
        <v>0.63451627448964298</v>
      </c>
      <c r="U47" s="7">
        <v>0.70736616692213705</v>
      </c>
      <c r="V47" s="7">
        <v>0.718684744277995</v>
      </c>
      <c r="W47" s="8">
        <v>0.73056463577600395</v>
      </c>
      <c r="X47" s="8"/>
      <c r="Y47" s="8">
        <f t="shared" si="3"/>
        <v>1.0652757812693283</v>
      </c>
      <c r="Z47" s="11"/>
      <c r="AA47" s="11"/>
      <c r="AB47" s="7">
        <f t="shared" si="4"/>
        <v>2.562904321317605E-2</v>
      </c>
      <c r="AC47" s="7">
        <f t="shared" si="5"/>
        <v>5.4632184459194932E-2</v>
      </c>
    </row>
    <row r="48" spans="1:29" x14ac:dyDescent="0.3">
      <c r="A48" s="2">
        <v>47</v>
      </c>
      <c r="B48" s="2" t="s">
        <v>30</v>
      </c>
      <c r="C48" s="2" t="s">
        <v>41</v>
      </c>
      <c r="D48" s="3" t="s">
        <v>16</v>
      </c>
      <c r="E48" s="3">
        <v>2</v>
      </c>
      <c r="F48" s="22">
        <v>159</v>
      </c>
      <c r="G48" s="22">
        <v>127</v>
      </c>
      <c r="H48" s="4">
        <v>32</v>
      </c>
      <c r="I48" s="7">
        <v>0.70274918522522201</v>
      </c>
      <c r="J48" s="7">
        <v>0.70314484066391403</v>
      </c>
      <c r="K48" s="7">
        <v>0.60770109597337696</v>
      </c>
      <c r="L48" s="7">
        <v>0.61010784240581495</v>
      </c>
      <c r="M48" s="8">
        <v>0.61500838572829897</v>
      </c>
      <c r="N48" s="7">
        <v>0.81059129650400696</v>
      </c>
      <c r="O48" s="7">
        <v>0.81059129650540496</v>
      </c>
      <c r="P48" s="7">
        <v>0.485093573741669</v>
      </c>
      <c r="Q48" s="7">
        <v>0.48701474392835598</v>
      </c>
      <c r="R48" s="8">
        <v>0.490926571781442</v>
      </c>
      <c r="S48" s="7">
        <v>0.68867570978292403</v>
      </c>
      <c r="T48" s="7">
        <v>0.70170504374563902</v>
      </c>
      <c r="U48" s="7">
        <v>0.63396383383070798</v>
      </c>
      <c r="V48" s="7">
        <v>0.64410789928022005</v>
      </c>
      <c r="W48" s="8">
        <v>0.66594823665907299</v>
      </c>
      <c r="X48" s="8"/>
      <c r="Y48" s="8">
        <f t="shared" si="3"/>
        <v>1.2527502504022079</v>
      </c>
      <c r="Z48" s="11">
        <f>(M47-M48)/M47</f>
        <v>0.14588630275415382</v>
      </c>
      <c r="AA48" s="11">
        <f>(R47-R48)/R47</f>
        <v>0.27370468628181738</v>
      </c>
      <c r="AB48" s="7">
        <f t="shared" si="4"/>
        <v>0.12191558672108294</v>
      </c>
      <c r="AC48" s="7">
        <f t="shared" si="5"/>
        <v>0.17502166487763099</v>
      </c>
    </row>
    <row r="49" spans="1:29" x14ac:dyDescent="0.3">
      <c r="A49" s="2">
        <v>48</v>
      </c>
      <c r="B49" s="2" t="s">
        <v>30</v>
      </c>
      <c r="C49" s="2" t="s">
        <v>41</v>
      </c>
      <c r="D49" s="3" t="s">
        <v>16</v>
      </c>
      <c r="E49" s="3">
        <v>3</v>
      </c>
      <c r="F49" s="22">
        <v>159</v>
      </c>
      <c r="G49" s="22">
        <v>127</v>
      </c>
      <c r="H49" s="4">
        <v>32</v>
      </c>
      <c r="I49" s="7">
        <v>0.74188309021654397</v>
      </c>
      <c r="J49" s="7">
        <v>0.74211409935475303</v>
      </c>
      <c r="K49" s="7">
        <v>0.56628716874066198</v>
      </c>
      <c r="L49" s="7">
        <v>0.56852989897783301</v>
      </c>
      <c r="M49" s="8">
        <v>0.57542142209699598</v>
      </c>
      <c r="N49" s="7">
        <v>0.85721534963701096</v>
      </c>
      <c r="O49" s="7">
        <v>0.857215349643354</v>
      </c>
      <c r="P49" s="7">
        <v>0.42117861963539899</v>
      </c>
      <c r="Q49" s="7">
        <v>0.422846660300363</v>
      </c>
      <c r="R49" s="8">
        <v>0.42797226150543599</v>
      </c>
      <c r="S49" s="7">
        <v>0.77682185849261598</v>
      </c>
      <c r="T49" s="7">
        <v>0.81045575350051202</v>
      </c>
      <c r="U49" s="7">
        <v>0.53676452838480404</v>
      </c>
      <c r="V49" s="7">
        <v>0.54535330619253897</v>
      </c>
      <c r="W49" s="8">
        <v>0.57382541788263797</v>
      </c>
      <c r="X49" s="8" t="s">
        <v>77</v>
      </c>
      <c r="Y49" s="8">
        <f t="shared" si="3"/>
        <v>1.3445297133811722</v>
      </c>
      <c r="Z49" s="11">
        <f>(M48-M49)/M48</f>
        <v>6.4368168873703585E-2</v>
      </c>
      <c r="AA49" s="11">
        <f>(R48-R49)/R48</f>
        <v>0.12823569530482237</v>
      </c>
      <c r="AB49" s="7">
        <f t="shared" si="4"/>
        <v>8.039349114439498E-2</v>
      </c>
      <c r="AC49" s="7">
        <f t="shared" si="5"/>
        <v>0.14585315637720198</v>
      </c>
    </row>
    <row r="50" spans="1:29" x14ac:dyDescent="0.3">
      <c r="A50" s="2">
        <v>49</v>
      </c>
      <c r="B50" s="2" t="s">
        <v>30</v>
      </c>
      <c r="C50" s="2" t="s">
        <v>41</v>
      </c>
      <c r="D50" s="3" t="s">
        <v>16</v>
      </c>
      <c r="E50" s="3">
        <v>4</v>
      </c>
      <c r="F50" s="22">
        <v>159</v>
      </c>
      <c r="G50" s="22">
        <v>127</v>
      </c>
      <c r="H50" s="4">
        <v>32</v>
      </c>
      <c r="I50" s="7">
        <v>0.74742482791323095</v>
      </c>
      <c r="J50" s="7">
        <v>0.74798324488504897</v>
      </c>
      <c r="K50" s="7">
        <v>0.56017512728462504</v>
      </c>
      <c r="L50" s="7">
        <v>0.56239365132229102</v>
      </c>
      <c r="M50" s="8">
        <v>0.571538863185302</v>
      </c>
      <c r="N50" s="7">
        <v>0.88493905967378395</v>
      </c>
      <c r="O50" s="7">
        <v>0.88493905967511199</v>
      </c>
      <c r="P50" s="7">
        <v>0.37808505875957799</v>
      </c>
      <c r="Q50" s="7">
        <v>0.37958243118881602</v>
      </c>
      <c r="R50" s="8">
        <v>0.38575490796648998</v>
      </c>
      <c r="S50" s="7">
        <v>0.79756999208022095</v>
      </c>
      <c r="T50" s="7">
        <v>0.84949856904118703</v>
      </c>
      <c r="U50" s="7">
        <v>0.51120539185972502</v>
      </c>
      <c r="V50" s="7">
        <v>0.51938519751493695</v>
      </c>
      <c r="W50" s="8">
        <v>0.55652993947371099</v>
      </c>
      <c r="X50" s="8"/>
      <c r="Y50" s="8">
        <f t="shared" si="3"/>
        <v>1.4816113842806915</v>
      </c>
      <c r="Z50" s="11">
        <f>(M49-M50)/M49</f>
        <v>6.7473311951870892E-3</v>
      </c>
      <c r="AA50" s="11">
        <f>(R49-R50)/R49</f>
        <v>9.8645069637088564E-2</v>
      </c>
      <c r="AB50" s="7">
        <f t="shared" si="4"/>
        <v>8.7369067593562999E-2</v>
      </c>
      <c r="AC50" s="7">
        <f t="shared" si="5"/>
        <v>0.17077503150722101</v>
      </c>
    </row>
    <row r="51" spans="1:29" x14ac:dyDescent="0.3">
      <c r="A51" s="2">
        <v>50</v>
      </c>
      <c r="B51" s="2" t="s">
        <v>30</v>
      </c>
      <c r="C51" s="2" t="s">
        <v>41</v>
      </c>
      <c r="D51" s="3" t="s">
        <v>16</v>
      </c>
      <c r="E51" s="3">
        <v>5</v>
      </c>
      <c r="F51" s="22">
        <v>159</v>
      </c>
      <c r="G51" s="22">
        <v>127</v>
      </c>
      <c r="H51" s="4">
        <v>32</v>
      </c>
      <c r="I51" s="7">
        <v>0.73775507734850798</v>
      </c>
      <c r="J51" s="7">
        <v>0.74001075943366101</v>
      </c>
      <c r="K51" s="7">
        <v>0.57079746673535203</v>
      </c>
      <c r="L51" s="7">
        <v>0.57305805960874401</v>
      </c>
      <c r="M51" s="8">
        <v>0.58477825139601802</v>
      </c>
      <c r="N51" s="7">
        <v>0.90562178648170999</v>
      </c>
      <c r="O51" s="7">
        <v>0.90562178648481395</v>
      </c>
      <c r="P51" s="7">
        <v>0.34242182048622</v>
      </c>
      <c r="Q51" s="7">
        <v>0.34377795181509901</v>
      </c>
      <c r="R51" s="8">
        <v>0.35080890349608601</v>
      </c>
      <c r="S51" s="7">
        <v>0.80597166182084301</v>
      </c>
      <c r="T51" s="7">
        <v>0.85290772936566295</v>
      </c>
      <c r="U51" s="7">
        <v>0.50048441917822695</v>
      </c>
      <c r="V51" s="7">
        <v>0.50849267837801104</v>
      </c>
      <c r="W51" s="8">
        <v>0.55523761105166403</v>
      </c>
      <c r="X51" s="8"/>
      <c r="Y51" s="8">
        <f t="shared" si="3"/>
        <v>1.6669424452123189</v>
      </c>
      <c r="Z51" s="11">
        <f>(M50-M51)/M50</f>
        <v>-2.3164458383337614E-2</v>
      </c>
      <c r="AA51" s="11">
        <f>(R50-R51)/R50</f>
        <v>9.0591211540566277E-2</v>
      </c>
      <c r="AB51" s="7">
        <f t="shared" si="4"/>
        <v>9.9650124660866979E-2</v>
      </c>
      <c r="AC51" s="7">
        <f t="shared" si="5"/>
        <v>0.20442870755557802</v>
      </c>
    </row>
    <row r="52" spans="1:29" x14ac:dyDescent="0.3">
      <c r="A52" s="25">
        <v>51</v>
      </c>
      <c r="B52" s="25" t="s">
        <v>30</v>
      </c>
      <c r="C52" s="25" t="s">
        <v>42</v>
      </c>
      <c r="D52" s="26" t="s">
        <v>16</v>
      </c>
      <c r="E52" s="26">
        <v>1</v>
      </c>
      <c r="F52" s="27">
        <v>159</v>
      </c>
      <c r="G52" s="27">
        <v>127</v>
      </c>
      <c r="H52" s="28">
        <v>32</v>
      </c>
      <c r="I52" s="29">
        <v>0.54658973336456196</v>
      </c>
      <c r="J52" s="29">
        <v>0.54785510308357299</v>
      </c>
      <c r="K52" s="29">
        <v>0.75054056110130896</v>
      </c>
      <c r="L52" s="29">
        <v>0.75351301059958897</v>
      </c>
      <c r="M52" s="30">
        <v>0.75652105853042795</v>
      </c>
      <c r="N52" s="29">
        <v>0.60414855666761902</v>
      </c>
      <c r="O52" s="29">
        <v>0.60414855668401402</v>
      </c>
      <c r="P52" s="29">
        <v>0.70128035327004001</v>
      </c>
      <c r="Q52" s="29">
        <v>0.70405771207283796</v>
      </c>
      <c r="R52" s="30">
        <v>0.70686833287725703</v>
      </c>
      <c r="S52" s="29">
        <v>0.52055759645932298</v>
      </c>
      <c r="T52" s="29">
        <v>0.57241424289250797</v>
      </c>
      <c r="U52" s="29">
        <v>0.78673088673284497</v>
      </c>
      <c r="V52" s="29">
        <v>0.79931938024034999</v>
      </c>
      <c r="W52" s="30">
        <v>0.81253216593688005</v>
      </c>
      <c r="X52" s="30"/>
      <c r="Y52" s="30">
        <f t="shared" si="3"/>
        <v>1.0702432452321964</v>
      </c>
      <c r="Z52" s="31"/>
      <c r="AA52" s="31"/>
      <c r="AB52" s="29">
        <f t="shared" si="4"/>
        <v>8.3590960208296039E-2</v>
      </c>
      <c r="AC52" s="29">
        <f t="shared" si="5"/>
        <v>0.10566383305962301</v>
      </c>
    </row>
    <row r="53" spans="1:29" x14ac:dyDescent="0.3">
      <c r="A53" s="25">
        <v>52</v>
      </c>
      <c r="B53" s="25" t="s">
        <v>30</v>
      </c>
      <c r="C53" s="25" t="s">
        <v>42</v>
      </c>
      <c r="D53" s="26" t="s">
        <v>16</v>
      </c>
      <c r="E53" s="26">
        <v>2</v>
      </c>
      <c r="F53" s="27">
        <v>159</v>
      </c>
      <c r="G53" s="27">
        <v>127</v>
      </c>
      <c r="H53" s="28">
        <v>32</v>
      </c>
      <c r="I53" s="29">
        <v>0.64528778811176601</v>
      </c>
      <c r="J53" s="29">
        <v>0.64577234443723996</v>
      </c>
      <c r="K53" s="29">
        <v>0.66384480801905599</v>
      </c>
      <c r="L53" s="29">
        <v>0.66647390665649298</v>
      </c>
      <c r="M53" s="30">
        <v>0.67182719672402702</v>
      </c>
      <c r="N53" s="29">
        <v>0.74168008318965895</v>
      </c>
      <c r="O53" s="29">
        <v>0.741680083217924</v>
      </c>
      <c r="P53" s="29">
        <v>0.56650598412505504</v>
      </c>
      <c r="Q53" s="29">
        <v>0.56874958096119999</v>
      </c>
      <c r="R53" s="30">
        <v>0.57331792407600801</v>
      </c>
      <c r="S53" s="29">
        <v>0.64719364276190905</v>
      </c>
      <c r="T53" s="29">
        <v>0.67350720999090197</v>
      </c>
      <c r="U53" s="29">
        <v>0.67487941380051197</v>
      </c>
      <c r="V53" s="29">
        <v>0.68567817009983301</v>
      </c>
      <c r="W53" s="30">
        <v>0.70892806749284698</v>
      </c>
      <c r="X53" s="30"/>
      <c r="Y53" s="30">
        <f t="shared" si="3"/>
        <v>1.1718231168278617</v>
      </c>
      <c r="Z53" s="31">
        <f>(M52-M53)/M52</f>
        <v>0.11195175712745142</v>
      </c>
      <c r="AA53" s="31">
        <f>(R52-R53)/R52</f>
        <v>0.18893251061006175</v>
      </c>
      <c r="AB53" s="29">
        <f t="shared" si="4"/>
        <v>9.4486440427749896E-2</v>
      </c>
      <c r="AC53" s="29">
        <f t="shared" si="5"/>
        <v>0.13561014341683897</v>
      </c>
    </row>
    <row r="54" spans="1:29" x14ac:dyDescent="0.3">
      <c r="A54" s="25">
        <v>53</v>
      </c>
      <c r="B54" s="25" t="s">
        <v>30</v>
      </c>
      <c r="C54" s="25" t="s">
        <v>42</v>
      </c>
      <c r="D54" s="26" t="s">
        <v>16</v>
      </c>
      <c r="E54" s="26">
        <v>3</v>
      </c>
      <c r="F54" s="27">
        <v>159</v>
      </c>
      <c r="G54" s="27">
        <v>127</v>
      </c>
      <c r="H54" s="28">
        <v>32</v>
      </c>
      <c r="I54" s="29">
        <v>0.69683380821054997</v>
      </c>
      <c r="J54" s="29">
        <v>0.697517626757297</v>
      </c>
      <c r="K54" s="29">
        <v>0.61371802240411799</v>
      </c>
      <c r="L54" s="29">
        <v>0.616148598341419</v>
      </c>
      <c r="M54" s="30">
        <v>0.62361733889128901</v>
      </c>
      <c r="N54" s="29">
        <v>0.81113618908527096</v>
      </c>
      <c r="O54" s="29">
        <v>0.81113618911364604</v>
      </c>
      <c r="P54" s="29">
        <v>0.48439531051270202</v>
      </c>
      <c r="Q54" s="29">
        <v>0.48631371528964001</v>
      </c>
      <c r="R54" s="30">
        <v>0.49220864221979899</v>
      </c>
      <c r="S54" s="29">
        <v>0.69345294723825102</v>
      </c>
      <c r="T54" s="29">
        <v>0.73568519416730405</v>
      </c>
      <c r="U54" s="29">
        <v>0.62908097656302198</v>
      </c>
      <c r="V54" s="29">
        <v>0.63914691133526103</v>
      </c>
      <c r="W54" s="30">
        <v>0.67251585223885602</v>
      </c>
      <c r="X54" s="30" t="s">
        <v>74</v>
      </c>
      <c r="Y54" s="30">
        <f t="shared" si="3"/>
        <v>1.2669776298092885</v>
      </c>
      <c r="Z54" s="31">
        <f>(M53-M54)/M53</f>
        <v>7.1759312614641954E-2</v>
      </c>
      <c r="AA54" s="31">
        <f>(R53-R54)/R53</f>
        <v>0.14147347998395374</v>
      </c>
      <c r="AB54" s="29">
        <f t="shared" si="4"/>
        <v>0.11768324184701995</v>
      </c>
      <c r="AC54" s="29">
        <f t="shared" si="5"/>
        <v>0.18030721001905703</v>
      </c>
    </row>
    <row r="55" spans="1:29" x14ac:dyDescent="0.3">
      <c r="A55" s="25">
        <v>54</v>
      </c>
      <c r="B55" s="25" t="s">
        <v>30</v>
      </c>
      <c r="C55" s="25" t="s">
        <v>42</v>
      </c>
      <c r="D55" s="26" t="s">
        <v>16</v>
      </c>
      <c r="E55" s="26">
        <v>4</v>
      </c>
      <c r="F55" s="27">
        <v>159</v>
      </c>
      <c r="G55" s="27">
        <v>127</v>
      </c>
      <c r="H55" s="28">
        <v>32</v>
      </c>
      <c r="I55" s="29">
        <v>0.70239270869980597</v>
      </c>
      <c r="J55" s="29">
        <v>0.70438047509981006</v>
      </c>
      <c r="K55" s="29">
        <v>0.60806537801210803</v>
      </c>
      <c r="L55" s="29">
        <v>0.61047356715133505</v>
      </c>
      <c r="M55" s="30">
        <v>0.620400617528309</v>
      </c>
      <c r="N55" s="29">
        <v>0.83278191365584797</v>
      </c>
      <c r="O55" s="29">
        <v>0.83278191365605303</v>
      </c>
      <c r="P55" s="29">
        <v>0.45579250583511799</v>
      </c>
      <c r="Q55" s="29">
        <v>0.45759763173437801</v>
      </c>
      <c r="R55" s="30">
        <v>0.465038731541219</v>
      </c>
      <c r="S55" s="29">
        <v>0.71931520278812999</v>
      </c>
      <c r="T55" s="29">
        <v>0.765859708698166</v>
      </c>
      <c r="U55" s="29">
        <v>0.60195971100632395</v>
      </c>
      <c r="V55" s="29">
        <v>0.61159167797440905</v>
      </c>
      <c r="W55" s="30">
        <v>0.65533072785720703</v>
      </c>
      <c r="X55" s="30"/>
      <c r="Y55" s="30">
        <f t="shared" si="3"/>
        <v>1.3340837557168492</v>
      </c>
      <c r="Z55" s="31">
        <f>(M54-M55)/M54</f>
        <v>5.1581653722119524E-3</v>
      </c>
      <c r="AA55" s="31">
        <f>(R54-R55)/R54</f>
        <v>5.5199987054366038E-2</v>
      </c>
      <c r="AB55" s="29">
        <f t="shared" si="4"/>
        <v>0.11346671086771798</v>
      </c>
      <c r="AC55" s="29">
        <f t="shared" si="5"/>
        <v>0.19029199631598803</v>
      </c>
    </row>
    <row r="56" spans="1:29" x14ac:dyDescent="0.3">
      <c r="A56" s="25">
        <v>55</v>
      </c>
      <c r="B56" s="25" t="s">
        <v>30</v>
      </c>
      <c r="C56" s="25" t="s">
        <v>42</v>
      </c>
      <c r="D56" s="26" t="s">
        <v>16</v>
      </c>
      <c r="E56" s="26">
        <v>5</v>
      </c>
      <c r="F56" s="27">
        <v>159</v>
      </c>
      <c r="G56" s="27">
        <v>127</v>
      </c>
      <c r="H56" s="28">
        <v>32</v>
      </c>
      <c r="I56" s="29">
        <v>0.70255744108697304</v>
      </c>
      <c r="J56" s="29">
        <v>0.70597899995271596</v>
      </c>
      <c r="K56" s="29">
        <v>0.60789706572715496</v>
      </c>
      <c r="L56" s="29">
        <v>0.61030458828046696</v>
      </c>
      <c r="M56" s="30">
        <v>0.622786546614992</v>
      </c>
      <c r="N56" s="29">
        <v>0.85227806696825703</v>
      </c>
      <c r="O56" s="29">
        <v>0.85227806697167996</v>
      </c>
      <c r="P56" s="29">
        <v>0.42839860376195898</v>
      </c>
      <c r="Q56" s="29">
        <v>0.43009523853536502</v>
      </c>
      <c r="R56" s="30">
        <v>0.43889155262240398</v>
      </c>
      <c r="S56" s="29">
        <v>0.71967442243725699</v>
      </c>
      <c r="T56" s="29">
        <v>0.77461111573954899</v>
      </c>
      <c r="U56" s="29">
        <v>0.60157439447490502</v>
      </c>
      <c r="V56" s="29">
        <v>0.61120019598700503</v>
      </c>
      <c r="W56" s="30">
        <v>0.66738686931860602</v>
      </c>
      <c r="X56" s="30"/>
      <c r="Y56" s="30">
        <f t="shared" si="3"/>
        <v>1.418998709120292</v>
      </c>
      <c r="Z56" s="31">
        <f>(M55-M56)/M55</f>
        <v>-3.8457877366218653E-3</v>
      </c>
      <c r="AA56" s="31">
        <f>(R55-R56)/R55</f>
        <v>5.6225809046396485E-2</v>
      </c>
      <c r="AB56" s="29">
        <f t="shared" si="4"/>
        <v>0.13260364453100004</v>
      </c>
      <c r="AC56" s="29">
        <f t="shared" si="5"/>
        <v>0.22849531669620204</v>
      </c>
    </row>
    <row r="57" spans="1:29" x14ac:dyDescent="0.3">
      <c r="A57" s="25">
        <v>56</v>
      </c>
      <c r="B57" s="25" t="s">
        <v>30</v>
      </c>
      <c r="C57" s="25" t="s">
        <v>42</v>
      </c>
      <c r="D57" s="26" t="s">
        <v>16</v>
      </c>
      <c r="E57" s="26">
        <v>6</v>
      </c>
      <c r="F57" s="27">
        <v>159</v>
      </c>
      <c r="G57" s="27">
        <v>127</v>
      </c>
      <c r="H57" s="28">
        <v>32</v>
      </c>
      <c r="I57" s="29">
        <v>0.68451065062025895</v>
      </c>
      <c r="J57" s="29">
        <v>0.69222043120642096</v>
      </c>
      <c r="K57" s="29">
        <v>0.62606704503742205</v>
      </c>
      <c r="L57" s="29">
        <v>0.62854652818644796</v>
      </c>
      <c r="M57" s="30">
        <v>0.64406853284413701</v>
      </c>
      <c r="N57" s="29">
        <v>0.87235505824592596</v>
      </c>
      <c r="O57" s="29">
        <v>0.87235505825220805</v>
      </c>
      <c r="P57" s="29">
        <v>0.39822393588714999</v>
      </c>
      <c r="Q57" s="29">
        <v>0.39980106655773501</v>
      </c>
      <c r="R57" s="30">
        <v>0.40967418451952498</v>
      </c>
      <c r="S57" s="29">
        <v>0.72613769208480095</v>
      </c>
      <c r="T57" s="29">
        <v>0.76176976491385795</v>
      </c>
      <c r="U57" s="29">
        <v>0.59459891400152998</v>
      </c>
      <c r="V57" s="29">
        <v>0.60411310073895697</v>
      </c>
      <c r="W57" s="30">
        <v>0.67271187868262095</v>
      </c>
      <c r="X57" s="30"/>
      <c r="Y57" s="30">
        <f t="shared" si="3"/>
        <v>1.5721482026003541</v>
      </c>
      <c r="Z57" s="31">
        <f>(M56-M57)/M56</f>
        <v>-3.4172199680320939E-2</v>
      </c>
      <c r="AA57" s="31">
        <f>(R56-R57)/R56</f>
        <v>6.6570814426259603E-2</v>
      </c>
      <c r="AB57" s="29">
        <f t="shared" si="4"/>
        <v>0.14621736616112502</v>
      </c>
      <c r="AC57" s="29">
        <f t="shared" si="5"/>
        <v>0.26303769416309597</v>
      </c>
    </row>
    <row r="58" spans="1:29" x14ac:dyDescent="0.3">
      <c r="A58" s="2">
        <v>57</v>
      </c>
      <c r="B58" s="2" t="s">
        <v>30</v>
      </c>
      <c r="C58" s="2" t="s">
        <v>43</v>
      </c>
      <c r="D58" s="3" t="s">
        <v>16</v>
      </c>
      <c r="E58" s="3">
        <v>1</v>
      </c>
      <c r="F58" s="22">
        <v>159</v>
      </c>
      <c r="G58" s="22">
        <v>127</v>
      </c>
      <c r="H58" s="4">
        <v>32</v>
      </c>
      <c r="I58" s="7">
        <v>0.48509898408909602</v>
      </c>
      <c r="J58" s="7">
        <v>0.48539802533996801</v>
      </c>
      <c r="K58" s="7">
        <v>0.79981651439121504</v>
      </c>
      <c r="L58" s="7">
        <v>0.80298411694347405</v>
      </c>
      <c r="M58" s="8">
        <v>0.80618965510604201</v>
      </c>
      <c r="N58" s="7">
        <v>0.54387925248550195</v>
      </c>
      <c r="O58" s="7">
        <v>0.54387925248861102</v>
      </c>
      <c r="P58" s="7">
        <v>0.75277548854268095</v>
      </c>
      <c r="Q58" s="7">
        <v>0.75575678927338796</v>
      </c>
      <c r="R58" s="8">
        <v>0.75877379444013604</v>
      </c>
      <c r="S58" s="7">
        <v>0.51388181901540597</v>
      </c>
      <c r="T58" s="7">
        <v>0.56620682556910795</v>
      </c>
      <c r="U58" s="7">
        <v>0.79218919000767496</v>
      </c>
      <c r="V58" s="7">
        <v>0.80486502191322296</v>
      </c>
      <c r="W58" s="8">
        <v>0.81816947731873901</v>
      </c>
      <c r="X58" s="8"/>
      <c r="Y58" s="8">
        <f t="shared" si="3"/>
        <v>1.0624901136720093</v>
      </c>
      <c r="Z58" s="11"/>
      <c r="AA58" s="11"/>
      <c r="AB58" s="7">
        <f t="shared" si="4"/>
        <v>2.999743347009598E-2</v>
      </c>
      <c r="AC58" s="7">
        <f t="shared" si="5"/>
        <v>5.9395682878602973E-2</v>
      </c>
    </row>
    <row r="59" spans="1:29" x14ac:dyDescent="0.3">
      <c r="A59" s="2">
        <v>58</v>
      </c>
      <c r="B59" s="2" t="s">
        <v>30</v>
      </c>
      <c r="C59" s="2" t="s">
        <v>43</v>
      </c>
      <c r="D59" s="3" t="s">
        <v>16</v>
      </c>
      <c r="E59" s="3">
        <v>2</v>
      </c>
      <c r="F59" s="22">
        <v>159</v>
      </c>
      <c r="G59" s="22">
        <v>127</v>
      </c>
      <c r="H59" s="4">
        <v>32</v>
      </c>
      <c r="I59" s="7">
        <v>0.62557082596421698</v>
      </c>
      <c r="J59" s="7">
        <v>0.626376746515662</v>
      </c>
      <c r="K59" s="7">
        <v>0.68204547612022404</v>
      </c>
      <c r="L59" s="7">
        <v>0.68474665689361602</v>
      </c>
      <c r="M59" s="8">
        <v>0.690246718397171</v>
      </c>
      <c r="N59" s="7">
        <v>0.74598722959101904</v>
      </c>
      <c r="O59" s="7">
        <v>0.74598722960145403</v>
      </c>
      <c r="P59" s="7">
        <v>0.56176325855055198</v>
      </c>
      <c r="Q59" s="7">
        <v>0.56398807224160796</v>
      </c>
      <c r="R59" s="8">
        <v>0.56851816969206204</v>
      </c>
      <c r="S59" s="7">
        <v>0.59978594851867595</v>
      </c>
      <c r="T59" s="7">
        <v>0.65428300105032799</v>
      </c>
      <c r="U59" s="7">
        <v>0.71879350814880505</v>
      </c>
      <c r="V59" s="7">
        <v>0.73029493457448602</v>
      </c>
      <c r="W59" s="8">
        <v>0.75505769214196405</v>
      </c>
      <c r="X59" s="8"/>
      <c r="Y59" s="8">
        <f t="shared" si="3"/>
        <v>1.2141154939182388</v>
      </c>
      <c r="Z59" s="11">
        <f>(M58-M59)/M58</f>
        <v>0.14381595692098093</v>
      </c>
      <c r="AA59" s="11">
        <f>(R58-R59)/R58</f>
        <v>0.25074090083521505</v>
      </c>
      <c r="AB59" s="7">
        <f t="shared" si="4"/>
        <v>0.14620128107234309</v>
      </c>
      <c r="AC59" s="7">
        <f t="shared" si="5"/>
        <v>0.18653952244990202</v>
      </c>
    </row>
    <row r="60" spans="1:29" x14ac:dyDescent="0.3">
      <c r="A60" s="2">
        <v>59</v>
      </c>
      <c r="B60" s="2" t="s">
        <v>30</v>
      </c>
      <c r="C60" s="2" t="s">
        <v>43</v>
      </c>
      <c r="D60" s="3" t="s">
        <v>16</v>
      </c>
      <c r="E60" s="3">
        <v>3</v>
      </c>
      <c r="F60" s="22">
        <v>159</v>
      </c>
      <c r="G60" s="22">
        <v>127</v>
      </c>
      <c r="H60" s="4">
        <v>32</v>
      </c>
      <c r="I60" s="7">
        <v>0.69761579903813697</v>
      </c>
      <c r="J60" s="7">
        <v>0.69827083432715298</v>
      </c>
      <c r="K60" s="7">
        <v>0.61292599519889102</v>
      </c>
      <c r="L60" s="7">
        <v>0.615353434382509</v>
      </c>
      <c r="M60" s="8">
        <v>0.62281253622944399</v>
      </c>
      <c r="N60" s="7">
        <v>0.82672207349333005</v>
      </c>
      <c r="O60" s="7">
        <v>0.82672207349621496</v>
      </c>
      <c r="P60" s="7">
        <v>0.46397777392452</v>
      </c>
      <c r="Q60" s="7">
        <v>0.46581531685396799</v>
      </c>
      <c r="R60" s="8">
        <v>0.47146176927648897</v>
      </c>
      <c r="S60" s="7">
        <v>0.71295870098692804</v>
      </c>
      <c r="T60" s="7">
        <v>0.75932718918396602</v>
      </c>
      <c r="U60" s="7">
        <v>0.60873766369820403</v>
      </c>
      <c r="V60" s="7">
        <v>0.61847808479577004</v>
      </c>
      <c r="W60" s="8">
        <v>0.65076793599539895</v>
      </c>
      <c r="X60" s="8" t="s">
        <v>74</v>
      </c>
      <c r="Y60" s="8">
        <f t="shared" si="3"/>
        <v>1.3210244749753937</v>
      </c>
      <c r="Z60" s="11">
        <f>(M59-M60)/M59</f>
        <v>9.7695766412793122E-2</v>
      </c>
      <c r="AA60" s="11">
        <f>(R59-R60)/R59</f>
        <v>0.17071820319857794</v>
      </c>
      <c r="AB60" s="7">
        <f t="shared" si="4"/>
        <v>0.11376337250640201</v>
      </c>
      <c r="AC60" s="7">
        <f t="shared" si="5"/>
        <v>0.17930616671890998</v>
      </c>
    </row>
    <row r="61" spans="1:29" x14ac:dyDescent="0.3">
      <c r="A61" s="2">
        <v>60</v>
      </c>
      <c r="B61" s="2" t="s">
        <v>30</v>
      </c>
      <c r="C61" s="2" t="s">
        <v>43</v>
      </c>
      <c r="D61" s="3" t="s">
        <v>16</v>
      </c>
      <c r="E61" s="3">
        <v>4</v>
      </c>
      <c r="F61" s="22">
        <v>159</v>
      </c>
      <c r="G61" s="22">
        <v>127</v>
      </c>
      <c r="H61" s="4">
        <v>32</v>
      </c>
      <c r="I61" s="7">
        <v>0.70415136256197397</v>
      </c>
      <c r="J61" s="7">
        <v>0.70564688241168305</v>
      </c>
      <c r="K61" s="7">
        <v>0.60626609240757401</v>
      </c>
      <c r="L61" s="7">
        <v>0.60866715563533202</v>
      </c>
      <c r="M61" s="8">
        <v>0.61856483154126296</v>
      </c>
      <c r="N61" s="7">
        <v>0.84857282623096997</v>
      </c>
      <c r="O61" s="7">
        <v>0.84857282626592101</v>
      </c>
      <c r="P61" s="7">
        <v>0.433737991521981</v>
      </c>
      <c r="Q61" s="7">
        <v>0.43545577246827999</v>
      </c>
      <c r="R61" s="8">
        <v>0.442536818434625</v>
      </c>
      <c r="S61" s="7">
        <v>0.71171865967986003</v>
      </c>
      <c r="T61" s="7">
        <v>0.77059395980215695</v>
      </c>
      <c r="U61" s="7">
        <v>0.61005114427281104</v>
      </c>
      <c r="V61" s="7">
        <v>0.619812582394069</v>
      </c>
      <c r="W61" s="8">
        <v>0.66413956465306301</v>
      </c>
      <c r="X61" s="8"/>
      <c r="Y61" s="8">
        <f t="shared" si="3"/>
        <v>1.3977703227706515</v>
      </c>
      <c r="Z61" s="11">
        <f>(M60-M61)/M60</f>
        <v>6.820197798035616E-3</v>
      </c>
      <c r="AA61" s="11">
        <f>(R60-R61)/R60</f>
        <v>6.135163596881367E-2</v>
      </c>
      <c r="AB61" s="7">
        <f t="shared" si="4"/>
        <v>0.13685416655110993</v>
      </c>
      <c r="AC61" s="7">
        <f t="shared" si="5"/>
        <v>0.22160274621843801</v>
      </c>
    </row>
    <row r="62" spans="1:29" x14ac:dyDescent="0.3">
      <c r="A62" s="2">
        <v>61</v>
      </c>
      <c r="B62" s="2" t="s">
        <v>30</v>
      </c>
      <c r="C62" s="2" t="s">
        <v>43</v>
      </c>
      <c r="D62" s="3" t="s">
        <v>16</v>
      </c>
      <c r="E62" s="3">
        <v>5</v>
      </c>
      <c r="F62" s="22">
        <v>159</v>
      </c>
      <c r="G62" s="22">
        <v>127</v>
      </c>
      <c r="H62" s="4">
        <v>32</v>
      </c>
      <c r="I62" s="7">
        <v>0.69742826320648599</v>
      </c>
      <c r="J62" s="7">
        <v>0.70570646360714495</v>
      </c>
      <c r="K62" s="7">
        <v>0.61311603120170899</v>
      </c>
      <c r="L62" s="7">
        <v>0.61554422300610501</v>
      </c>
      <c r="M62" s="8">
        <v>0.62813334242640495</v>
      </c>
      <c r="N62" s="7">
        <v>0.87682141986721696</v>
      </c>
      <c r="O62" s="7">
        <v>0.87682141987588602</v>
      </c>
      <c r="P62" s="7">
        <v>0.391194871435737</v>
      </c>
      <c r="Q62" s="7">
        <v>0.39274416411836399</v>
      </c>
      <c r="R62" s="8">
        <v>0.40077657348704598</v>
      </c>
      <c r="S62" s="7">
        <v>0.67971987840322501</v>
      </c>
      <c r="T62" s="7">
        <v>0.74243889477308</v>
      </c>
      <c r="U62" s="7">
        <v>0.64301776582683601</v>
      </c>
      <c r="V62" s="7">
        <v>0.65330670338709496</v>
      </c>
      <c r="W62" s="8">
        <v>0.713364161760909</v>
      </c>
      <c r="X62" s="8"/>
      <c r="Y62" s="8">
        <f t="shared" si="3"/>
        <v>1.5672905653172058</v>
      </c>
      <c r="Z62" s="11">
        <f>(M61-M62)/M61</f>
        <v>-1.5468889269537623E-2</v>
      </c>
      <c r="AA62" s="11">
        <f>(R61-R62)/R61</f>
        <v>9.4365583174065695E-2</v>
      </c>
      <c r="AB62" s="7">
        <f t="shared" si="4"/>
        <v>0.19710154146399195</v>
      </c>
      <c r="AC62" s="7">
        <f t="shared" si="5"/>
        <v>0.31258758827386302</v>
      </c>
    </row>
    <row r="63" spans="1:29" x14ac:dyDescent="0.3">
      <c r="A63" s="25">
        <v>62</v>
      </c>
      <c r="B63" s="25" t="s">
        <v>30</v>
      </c>
      <c r="C63" s="25" t="s">
        <v>44</v>
      </c>
      <c r="D63" s="26" t="s">
        <v>16</v>
      </c>
      <c r="E63" s="26">
        <v>1</v>
      </c>
      <c r="F63" s="27">
        <v>159</v>
      </c>
      <c r="G63" s="27">
        <v>127</v>
      </c>
      <c r="H63" s="28">
        <v>32</v>
      </c>
      <c r="I63" s="29">
        <v>0.517902024180801</v>
      </c>
      <c r="J63" s="29">
        <v>0.51830955349404595</v>
      </c>
      <c r="K63" s="29">
        <v>0.77392013667610104</v>
      </c>
      <c r="L63" s="29">
        <v>0.77698517891525298</v>
      </c>
      <c r="M63" s="30">
        <v>0.78008692848938299</v>
      </c>
      <c r="N63" s="29">
        <v>0.56269005376607995</v>
      </c>
      <c r="O63" s="29">
        <v>0.56269005377277304</v>
      </c>
      <c r="P63" s="29">
        <v>0.73708951463801897</v>
      </c>
      <c r="Q63" s="29">
        <v>0.74000869245668199</v>
      </c>
      <c r="R63" s="30">
        <v>0.74296283071950497</v>
      </c>
      <c r="S63" s="29">
        <v>0.52454314205179198</v>
      </c>
      <c r="T63" s="29">
        <v>0.54387256778366699</v>
      </c>
      <c r="U63" s="29">
        <v>0.78345406413099905</v>
      </c>
      <c r="V63" s="29">
        <v>0.79599012514761802</v>
      </c>
      <c r="W63" s="30">
        <v>0.8091478781061</v>
      </c>
      <c r="X63" s="30"/>
      <c r="Y63" s="30">
        <f t="shared" si="3"/>
        <v>1.0499676379960032</v>
      </c>
      <c r="Z63" s="31"/>
      <c r="AA63" s="31"/>
      <c r="AB63" s="29">
        <f t="shared" si="4"/>
        <v>3.8146911714287968E-2</v>
      </c>
      <c r="AC63" s="29">
        <f t="shared" si="5"/>
        <v>6.6185047386595031E-2</v>
      </c>
    </row>
    <row r="64" spans="1:29" x14ac:dyDescent="0.3">
      <c r="A64" s="25">
        <v>63</v>
      </c>
      <c r="B64" s="25" t="s">
        <v>30</v>
      </c>
      <c r="C64" s="25" t="s">
        <v>44</v>
      </c>
      <c r="D64" s="26" t="s">
        <v>16</v>
      </c>
      <c r="E64" s="26">
        <v>2</v>
      </c>
      <c r="F64" s="27">
        <v>159</v>
      </c>
      <c r="G64" s="27">
        <v>127</v>
      </c>
      <c r="H64" s="28">
        <v>32</v>
      </c>
      <c r="I64" s="29">
        <v>0.57948031764155195</v>
      </c>
      <c r="J64" s="29">
        <v>0.58160642504317095</v>
      </c>
      <c r="K64" s="29">
        <v>0.72280584622606803</v>
      </c>
      <c r="L64" s="29">
        <v>0.72566845483954001</v>
      </c>
      <c r="M64" s="30">
        <v>0.73149721076354002</v>
      </c>
      <c r="N64" s="29">
        <v>0.67770400379223195</v>
      </c>
      <c r="O64" s="29">
        <v>0.67770400385679097</v>
      </c>
      <c r="P64" s="29">
        <v>0.63278038867531705</v>
      </c>
      <c r="Q64" s="29">
        <v>0.63528645942794904</v>
      </c>
      <c r="R64" s="30">
        <v>0.64038924388706697</v>
      </c>
      <c r="S64" s="29">
        <v>0.550381588458833</v>
      </c>
      <c r="T64" s="29">
        <v>0.55764102668205495</v>
      </c>
      <c r="U64" s="29">
        <v>0.76186850970515496</v>
      </c>
      <c r="V64" s="29">
        <v>0.77405917992000495</v>
      </c>
      <c r="W64" s="30">
        <v>0.800305890540295</v>
      </c>
      <c r="X64" s="30"/>
      <c r="Y64" s="30">
        <f t="shared" si="3"/>
        <v>1.1422696707450319</v>
      </c>
      <c r="Z64" s="31">
        <f>(M63-M64)/M63</f>
        <v>6.2287568155943378E-2</v>
      </c>
      <c r="AA64" s="31">
        <f>(R63-R64)/R63</f>
        <v>0.13806018631255484</v>
      </c>
      <c r="AB64" s="29">
        <f t="shared" si="4"/>
        <v>0.12732241533339894</v>
      </c>
      <c r="AC64" s="29">
        <f t="shared" si="5"/>
        <v>0.15991664665322802</v>
      </c>
    </row>
    <row r="65" spans="1:29" x14ac:dyDescent="0.3">
      <c r="A65" s="25">
        <v>64</v>
      </c>
      <c r="B65" s="25" t="s">
        <v>30</v>
      </c>
      <c r="C65" s="25" t="s">
        <v>44</v>
      </c>
      <c r="D65" s="26" t="s">
        <v>16</v>
      </c>
      <c r="E65" s="26">
        <v>3</v>
      </c>
      <c r="F65" s="27">
        <v>159</v>
      </c>
      <c r="G65" s="27">
        <v>127</v>
      </c>
      <c r="H65" s="28">
        <v>32</v>
      </c>
      <c r="I65" s="29">
        <v>0.60553846264525502</v>
      </c>
      <c r="J65" s="29">
        <v>0.60690280321856505</v>
      </c>
      <c r="K65" s="29">
        <v>0.70005284389963596</v>
      </c>
      <c r="L65" s="29">
        <v>0.70282534126015905</v>
      </c>
      <c r="M65" s="30">
        <v>0.71134474735777398</v>
      </c>
      <c r="N65" s="29">
        <v>0.75577864951821405</v>
      </c>
      <c r="O65" s="29">
        <v>0.755778649523145</v>
      </c>
      <c r="P65" s="29">
        <v>0.55082972679706399</v>
      </c>
      <c r="Q65" s="29">
        <v>0.55301123920280704</v>
      </c>
      <c r="R65" s="30">
        <v>0.55971465048684899</v>
      </c>
      <c r="S65" s="29">
        <v>0.62663384265607303</v>
      </c>
      <c r="T65" s="29">
        <v>0.63334318096266196</v>
      </c>
      <c r="U65" s="29">
        <v>0.69426529271535797</v>
      </c>
      <c r="V65" s="29">
        <v>0.705374242773399</v>
      </c>
      <c r="W65" s="30">
        <v>0.74220081739119803</v>
      </c>
      <c r="X65" s="30" t="s">
        <v>77</v>
      </c>
      <c r="Y65" s="30">
        <f t="shared" si="3"/>
        <v>1.2709060710471571</v>
      </c>
      <c r="Z65" s="31">
        <f>(M64-M65)/M64</f>
        <v>2.7549610728837656E-2</v>
      </c>
      <c r="AA65" s="31">
        <f>(R64-R65)/R64</f>
        <v>0.12597743352236096</v>
      </c>
      <c r="AB65" s="29">
        <f t="shared" si="4"/>
        <v>0.12914480686214103</v>
      </c>
      <c r="AC65" s="29">
        <f t="shared" si="5"/>
        <v>0.18248616690434905</v>
      </c>
    </row>
    <row r="66" spans="1:29" x14ac:dyDescent="0.3">
      <c r="A66" s="25">
        <v>65</v>
      </c>
      <c r="B66" s="25" t="s">
        <v>30</v>
      </c>
      <c r="C66" s="25" t="s">
        <v>44</v>
      </c>
      <c r="D66" s="26" t="s">
        <v>16</v>
      </c>
      <c r="E66" s="26">
        <v>4</v>
      </c>
      <c r="F66" s="27">
        <v>159</v>
      </c>
      <c r="G66" s="27">
        <v>127</v>
      </c>
      <c r="H66" s="28">
        <v>32</v>
      </c>
      <c r="I66" s="29">
        <v>0.62340010029730797</v>
      </c>
      <c r="J66" s="29">
        <v>0.62785308521915295</v>
      </c>
      <c r="K66" s="29">
        <v>0.68401967324472901</v>
      </c>
      <c r="L66" s="29">
        <v>0.68672867265119297</v>
      </c>
      <c r="M66" s="30">
        <v>0.69789572474901296</v>
      </c>
      <c r="N66" s="29">
        <v>0.78851389484800205</v>
      </c>
      <c r="O66" s="29">
        <v>0.78851389487140899</v>
      </c>
      <c r="P66" s="29">
        <v>0.51258568708997898</v>
      </c>
      <c r="Q66" s="29">
        <v>0.51461573735958899</v>
      </c>
      <c r="R66" s="30">
        <v>0.52298402163009505</v>
      </c>
      <c r="S66" s="29">
        <v>0.67716125576596597</v>
      </c>
      <c r="T66" s="29">
        <v>0.68696797195366599</v>
      </c>
      <c r="U66" s="29">
        <v>0.64558109543707598</v>
      </c>
      <c r="V66" s="29">
        <v>0.65591104887544605</v>
      </c>
      <c r="W66" s="30">
        <v>0.70281967618126495</v>
      </c>
      <c r="X66" s="30"/>
      <c r="Y66" s="30">
        <f t="shared" ref="Y66:Y97" si="6">M66/R66</f>
        <v>1.3344494207944126</v>
      </c>
      <c r="Z66" s="31">
        <f>(M65-M66)/M65</f>
        <v>1.8906476302406397E-2</v>
      </c>
      <c r="AA66" s="31">
        <f>(R65-R66)/R65</f>
        <v>6.5623847481578387E-2</v>
      </c>
      <c r="AB66" s="29">
        <f t="shared" ref="AB66:AB97" si="7">N66-S66</f>
        <v>0.11135263908203608</v>
      </c>
      <c r="AC66" s="29">
        <f t="shared" ref="AC66:AC97" si="8">W66-R66</f>
        <v>0.1798356545511699</v>
      </c>
    </row>
    <row r="67" spans="1:29" x14ac:dyDescent="0.3">
      <c r="A67" s="25">
        <v>66</v>
      </c>
      <c r="B67" s="25" t="s">
        <v>30</v>
      </c>
      <c r="C67" s="25" t="s">
        <v>44</v>
      </c>
      <c r="D67" s="26" t="s">
        <v>16</v>
      </c>
      <c r="E67" s="26">
        <v>5</v>
      </c>
      <c r="F67" s="27">
        <v>159</v>
      </c>
      <c r="G67" s="27">
        <v>127</v>
      </c>
      <c r="H67" s="28">
        <v>32</v>
      </c>
      <c r="I67" s="29">
        <v>0.65401528995640101</v>
      </c>
      <c r="J67" s="29">
        <v>0.65606064480740101</v>
      </c>
      <c r="K67" s="29">
        <v>0.65562717463966003</v>
      </c>
      <c r="L67" s="29">
        <v>0.65822372806704199</v>
      </c>
      <c r="M67" s="30">
        <v>0.67168572934688997</v>
      </c>
      <c r="N67" s="29">
        <v>0.82141573349325103</v>
      </c>
      <c r="O67" s="29">
        <v>0.82141573349767705</v>
      </c>
      <c r="P67" s="29">
        <v>0.47102846483433303</v>
      </c>
      <c r="Q67" s="29">
        <v>0.472893931401414</v>
      </c>
      <c r="R67" s="30">
        <v>0.48256556497872799</v>
      </c>
      <c r="S67" s="29">
        <v>0.68396174517878705</v>
      </c>
      <c r="T67" s="29">
        <v>0.70927619217596904</v>
      </c>
      <c r="U67" s="29">
        <v>0.638745431936942</v>
      </c>
      <c r="V67" s="29">
        <v>0.64896600781426494</v>
      </c>
      <c r="W67" s="30">
        <v>0.70862443286678101</v>
      </c>
      <c r="X67" s="30"/>
      <c r="Y67" s="30">
        <f t="shared" si="6"/>
        <v>1.3919056354062449</v>
      </c>
      <c r="Z67" s="31">
        <f>(M66-M67)/M66</f>
        <v>3.7555747187803724E-2</v>
      </c>
      <c r="AA67" s="31">
        <f>(R66-R67)/R66</f>
        <v>7.7284305025966754E-2</v>
      </c>
      <c r="AB67" s="29">
        <f t="shared" si="7"/>
        <v>0.13745398831446398</v>
      </c>
      <c r="AC67" s="29">
        <f t="shared" si="8"/>
        <v>0.22605886788805302</v>
      </c>
    </row>
    <row r="68" spans="1:29" x14ac:dyDescent="0.3">
      <c r="A68" s="25">
        <v>67</v>
      </c>
      <c r="B68" s="25" t="s">
        <v>30</v>
      </c>
      <c r="C68" s="25" t="s">
        <v>44</v>
      </c>
      <c r="D68" s="26" t="s">
        <v>16</v>
      </c>
      <c r="E68" s="26">
        <v>6</v>
      </c>
      <c r="F68" s="27">
        <v>159</v>
      </c>
      <c r="G68" s="27">
        <v>127</v>
      </c>
      <c r="H68" s="28">
        <v>32</v>
      </c>
      <c r="I68" s="29">
        <v>0.64224527750903004</v>
      </c>
      <c r="J68" s="29">
        <v>0.64778008469611503</v>
      </c>
      <c r="K68" s="29">
        <v>0.66668576219371201</v>
      </c>
      <c r="L68" s="29">
        <v>0.66932611217884197</v>
      </c>
      <c r="M68" s="30">
        <v>0.68585517178677402</v>
      </c>
      <c r="N68" s="29">
        <v>0.842896550543625</v>
      </c>
      <c r="O68" s="29">
        <v>0.84289655056838997</v>
      </c>
      <c r="P68" s="29">
        <v>0.44179257852779602</v>
      </c>
      <c r="Q68" s="29">
        <v>0.44354225895341098</v>
      </c>
      <c r="R68" s="30">
        <v>0.45449556901180999</v>
      </c>
      <c r="S68" s="29">
        <v>0.654765069922146</v>
      </c>
      <c r="T68" s="29">
        <v>0.68982296408474797</v>
      </c>
      <c r="U68" s="29">
        <v>0.66759848871846605</v>
      </c>
      <c r="V68" s="29">
        <v>0.67828074281904305</v>
      </c>
      <c r="W68" s="30">
        <v>0.755301469572349</v>
      </c>
      <c r="X68" s="30"/>
      <c r="Y68" s="30">
        <f t="shared" si="6"/>
        <v>1.5090469930829011</v>
      </c>
      <c r="Z68" s="31">
        <f>(M67-M68)/M67</f>
        <v>-2.1095345368825437E-2</v>
      </c>
      <c r="AA68" s="31">
        <f>(R67-R68)/R67</f>
        <v>5.8168253195097663E-2</v>
      </c>
      <c r="AB68" s="29">
        <f t="shared" si="7"/>
        <v>0.188131480621479</v>
      </c>
      <c r="AC68" s="29">
        <f t="shared" si="8"/>
        <v>0.30080590056053902</v>
      </c>
    </row>
    <row r="69" spans="1:29" x14ac:dyDescent="0.3">
      <c r="A69" s="2">
        <v>68</v>
      </c>
      <c r="B69" s="2" t="s">
        <v>30</v>
      </c>
      <c r="C69" s="2" t="s">
        <v>45</v>
      </c>
      <c r="D69" s="3" t="s">
        <v>16</v>
      </c>
      <c r="E69" s="3">
        <v>1</v>
      </c>
      <c r="F69" s="22">
        <v>159</v>
      </c>
      <c r="G69" s="22">
        <v>127</v>
      </c>
      <c r="H69" s="4">
        <v>32</v>
      </c>
      <c r="I69" s="7">
        <v>0.45964520641795198</v>
      </c>
      <c r="J69" s="7">
        <v>0.459938678814305</v>
      </c>
      <c r="K69" s="7">
        <v>0.81934724354928401</v>
      </c>
      <c r="L69" s="7">
        <v>0.82259219582665599</v>
      </c>
      <c r="M69" s="8">
        <v>0.82587601006446398</v>
      </c>
      <c r="N69" s="7">
        <v>0.50822003607407595</v>
      </c>
      <c r="O69" s="7">
        <v>0.50822003608397204</v>
      </c>
      <c r="P69" s="7">
        <v>0.78164755019056698</v>
      </c>
      <c r="Q69" s="7">
        <v>0.78474319616736399</v>
      </c>
      <c r="R69" s="8">
        <v>0.78787591599338702</v>
      </c>
      <c r="S69" s="7">
        <v>0.470388455594276</v>
      </c>
      <c r="T69" s="7">
        <v>0.49121852514793801</v>
      </c>
      <c r="U69" s="7">
        <v>0.82686898327719005</v>
      </c>
      <c r="V69" s="7">
        <v>0.84009972710977199</v>
      </c>
      <c r="W69" s="8">
        <v>0.85398661379413798</v>
      </c>
      <c r="X69" s="8"/>
      <c r="Y69" s="8">
        <f t="shared" si="6"/>
        <v>1.0482310644350195</v>
      </c>
      <c r="Z69" s="11"/>
      <c r="AA69" s="11"/>
      <c r="AB69" s="7">
        <f t="shared" si="7"/>
        <v>3.7831580479799953E-2</v>
      </c>
      <c r="AC69" s="7">
        <f t="shared" si="8"/>
        <v>6.6110697800750962E-2</v>
      </c>
    </row>
    <row r="70" spans="1:29" x14ac:dyDescent="0.3">
      <c r="A70" s="2">
        <v>69</v>
      </c>
      <c r="B70" s="2" t="s">
        <v>30</v>
      </c>
      <c r="C70" s="2" t="s">
        <v>45</v>
      </c>
      <c r="D70" s="3" t="s">
        <v>16</v>
      </c>
      <c r="E70" s="3">
        <v>2</v>
      </c>
      <c r="F70" s="22">
        <v>159</v>
      </c>
      <c r="G70" s="22">
        <v>127</v>
      </c>
      <c r="H70" s="4">
        <v>32</v>
      </c>
      <c r="I70" s="7">
        <v>0.55637628978860698</v>
      </c>
      <c r="J70" s="7">
        <v>0.55747304244315499</v>
      </c>
      <c r="K70" s="7">
        <v>0.74239641765358799</v>
      </c>
      <c r="L70" s="7">
        <v>0.74533661299218801</v>
      </c>
      <c r="M70" s="8">
        <v>0.75132334862797101</v>
      </c>
      <c r="N70" s="7">
        <v>0.66560437533530403</v>
      </c>
      <c r="O70" s="7">
        <v>0.66560437534428296</v>
      </c>
      <c r="P70" s="7">
        <v>0.64454886632804698</v>
      </c>
      <c r="Q70" s="7">
        <v>0.64710154509536499</v>
      </c>
      <c r="R70" s="8">
        <v>0.65229923136551904</v>
      </c>
      <c r="S70" s="7">
        <v>0.52780496907799401</v>
      </c>
      <c r="T70" s="7">
        <v>0.531769017876072</v>
      </c>
      <c r="U70" s="7">
        <v>0.78076203264175503</v>
      </c>
      <c r="V70" s="7">
        <v>0.79325501841943802</v>
      </c>
      <c r="W70" s="8">
        <v>0.82015261934796102</v>
      </c>
      <c r="X70" s="8"/>
      <c r="Y70" s="8">
        <f t="shared" si="6"/>
        <v>1.1518078092092114</v>
      </c>
      <c r="Z70" s="11">
        <f>(M69-M70)/M69</f>
        <v>9.0271009846470476E-2</v>
      </c>
      <c r="AA70" s="11">
        <f>(R69-R70)/R69</f>
        <v>0.17207872696162721</v>
      </c>
      <c r="AB70" s="7">
        <f t="shared" si="7"/>
        <v>0.13779940625731002</v>
      </c>
      <c r="AC70" s="7">
        <f t="shared" si="8"/>
        <v>0.16785338798244198</v>
      </c>
    </row>
    <row r="71" spans="1:29" x14ac:dyDescent="0.3">
      <c r="A71" s="2">
        <v>70</v>
      </c>
      <c r="B71" s="2" t="s">
        <v>30</v>
      </c>
      <c r="C71" s="2" t="s">
        <v>45</v>
      </c>
      <c r="D71" s="3" t="s">
        <v>16</v>
      </c>
      <c r="E71" s="3">
        <v>3</v>
      </c>
      <c r="F71" s="22">
        <v>159</v>
      </c>
      <c r="G71" s="22">
        <v>127</v>
      </c>
      <c r="H71" s="4">
        <v>32</v>
      </c>
      <c r="I71" s="7">
        <v>0.60813451248000105</v>
      </c>
      <c r="J71" s="7">
        <v>0.61027705458121795</v>
      </c>
      <c r="K71" s="7">
        <v>0.697745429966667</v>
      </c>
      <c r="L71" s="7">
        <v>0.70050878901842695</v>
      </c>
      <c r="M71" s="8">
        <v>0.70900011466968405</v>
      </c>
      <c r="N71" s="7">
        <v>0.76282677372603702</v>
      </c>
      <c r="O71" s="7">
        <v>0.76282677373129804</v>
      </c>
      <c r="P71" s="7">
        <v>0.54282318181290901</v>
      </c>
      <c r="Q71" s="7">
        <v>0.54497298500551306</v>
      </c>
      <c r="R71" s="8">
        <v>0.55157895934782497</v>
      </c>
      <c r="S71" s="7">
        <v>0.61947224321224603</v>
      </c>
      <c r="T71" s="7">
        <v>0.62296270899626804</v>
      </c>
      <c r="U71" s="7">
        <v>0.70089207631900097</v>
      </c>
      <c r="V71" s="7">
        <v>0.71210706164752302</v>
      </c>
      <c r="W71" s="8">
        <v>0.74928514705437599</v>
      </c>
      <c r="X71" s="8"/>
      <c r="Y71" s="8">
        <f t="shared" si="6"/>
        <v>1.2854009433354572</v>
      </c>
      <c r="Z71" s="11">
        <f>(M70-M71)/M70</f>
        <v>5.6331583512711982E-2</v>
      </c>
      <c r="AA71" s="11">
        <f>(R70-R71)/R70</f>
        <v>0.15440808017947055</v>
      </c>
      <c r="AB71" s="7">
        <f t="shared" si="7"/>
        <v>0.14335453051379099</v>
      </c>
      <c r="AC71" s="7">
        <f t="shared" si="8"/>
        <v>0.19770618770655102</v>
      </c>
    </row>
    <row r="72" spans="1:29" x14ac:dyDescent="0.3">
      <c r="A72" s="2">
        <v>71</v>
      </c>
      <c r="B72" s="2" t="s">
        <v>30</v>
      </c>
      <c r="C72" s="2" t="s">
        <v>45</v>
      </c>
      <c r="D72" s="3" t="s">
        <v>16</v>
      </c>
      <c r="E72" s="3">
        <v>4</v>
      </c>
      <c r="F72" s="22">
        <v>159</v>
      </c>
      <c r="G72" s="22">
        <v>127</v>
      </c>
      <c r="H72" s="4">
        <v>32</v>
      </c>
      <c r="I72" s="7">
        <v>0.65499025445759695</v>
      </c>
      <c r="J72" s="7">
        <v>0.65671448880362804</v>
      </c>
      <c r="K72" s="7">
        <v>0.65470276359689905</v>
      </c>
      <c r="L72" s="7">
        <v>0.65729565597612105</v>
      </c>
      <c r="M72" s="8">
        <v>0.66798409105430001</v>
      </c>
      <c r="N72" s="7">
        <v>0.82961832339416497</v>
      </c>
      <c r="O72" s="7">
        <v>0.829618323410522</v>
      </c>
      <c r="P72" s="7">
        <v>0.46008386128755602</v>
      </c>
      <c r="Q72" s="7">
        <v>0.46190598272046601</v>
      </c>
      <c r="R72" s="8">
        <v>0.46941714160862003</v>
      </c>
      <c r="S72" s="7">
        <v>0.70193488501645995</v>
      </c>
      <c r="T72" s="7">
        <v>0.72323818569222298</v>
      </c>
      <c r="U72" s="7">
        <v>0.62031681636417002</v>
      </c>
      <c r="V72" s="7">
        <v>0.63024251566882705</v>
      </c>
      <c r="W72" s="8">
        <v>0.67531541287108898</v>
      </c>
      <c r="X72" s="8" t="s">
        <v>75</v>
      </c>
      <c r="Y72" s="8">
        <f t="shared" si="6"/>
        <v>1.4230074529558545</v>
      </c>
      <c r="Z72" s="11">
        <f>(M71-M72)/M71</f>
        <v>5.7850517604631113E-2</v>
      </c>
      <c r="AA72" s="11">
        <f>(R71-R72)/R71</f>
        <v>0.14895749075771728</v>
      </c>
      <c r="AB72" s="7">
        <f t="shared" si="7"/>
        <v>0.12768343837770502</v>
      </c>
      <c r="AC72" s="7">
        <f t="shared" si="8"/>
        <v>0.20589827126246896</v>
      </c>
    </row>
    <row r="73" spans="1:29" x14ac:dyDescent="0.3">
      <c r="A73" s="2">
        <v>72</v>
      </c>
      <c r="B73" s="2" t="s">
        <v>30</v>
      </c>
      <c r="C73" s="2" t="s">
        <v>45</v>
      </c>
      <c r="D73" s="3" t="s">
        <v>16</v>
      </c>
      <c r="E73" s="3">
        <v>5</v>
      </c>
      <c r="F73" s="22">
        <v>159</v>
      </c>
      <c r="G73" s="22">
        <v>127</v>
      </c>
      <c r="H73" s="4">
        <v>32</v>
      </c>
      <c r="I73" s="7">
        <v>0.67232430102124796</v>
      </c>
      <c r="J73" s="7">
        <v>0.6744300381517</v>
      </c>
      <c r="K73" s="7">
        <v>0.63804397202404495</v>
      </c>
      <c r="L73" s="7">
        <v>0.64057088873290402</v>
      </c>
      <c r="M73" s="8">
        <v>0.65367185388540505</v>
      </c>
      <c r="N73" s="7">
        <v>0.85083058957525304</v>
      </c>
      <c r="O73" s="7">
        <v>0.85083058958163904</v>
      </c>
      <c r="P73" s="7">
        <v>0.43049235398360702</v>
      </c>
      <c r="Q73" s="7">
        <v>0.43219728086955</v>
      </c>
      <c r="R73" s="8">
        <v>0.44103658595704398</v>
      </c>
      <c r="S73" s="7">
        <v>0.69503106452165497</v>
      </c>
      <c r="T73" s="7">
        <v>0.72576376779850305</v>
      </c>
      <c r="U73" s="7">
        <v>0.62745961933656402</v>
      </c>
      <c r="V73" s="7">
        <v>0.63749961074587802</v>
      </c>
      <c r="W73" s="8">
        <v>0.69610394793879904</v>
      </c>
      <c r="X73" s="8"/>
      <c r="Y73" s="8">
        <f t="shared" si="6"/>
        <v>1.4821261425896111</v>
      </c>
      <c r="Z73" s="11">
        <f>(M72-M73)/M72</f>
        <v>2.1426015021264219E-2</v>
      </c>
      <c r="AA73" s="11">
        <f>(R72-R73)/R72</f>
        <v>6.0459137802936352E-2</v>
      </c>
      <c r="AB73" s="7">
        <f t="shared" si="7"/>
        <v>0.15579952505359806</v>
      </c>
      <c r="AC73" s="7">
        <f t="shared" si="8"/>
        <v>0.25506736198175506</v>
      </c>
    </row>
    <row r="74" spans="1:29" x14ac:dyDescent="0.3">
      <c r="A74" s="2">
        <v>73</v>
      </c>
      <c r="B74" s="2" t="s">
        <v>30</v>
      </c>
      <c r="C74" s="2" t="s">
        <v>45</v>
      </c>
      <c r="D74" s="3" t="s">
        <v>16</v>
      </c>
      <c r="E74" s="3">
        <v>6</v>
      </c>
      <c r="F74" s="22">
        <v>159</v>
      </c>
      <c r="G74" s="22">
        <v>127</v>
      </c>
      <c r="H74" s="4">
        <v>32</v>
      </c>
      <c r="I74" s="7">
        <v>0.67442076021721198</v>
      </c>
      <c r="J74" s="7">
        <v>0.67775857662220396</v>
      </c>
      <c r="K74" s="7">
        <v>0.63599960382298304</v>
      </c>
      <c r="L74" s="7">
        <v>0.63851842399242997</v>
      </c>
      <c r="M74" s="8">
        <v>0.65428668538085499</v>
      </c>
      <c r="N74" s="7">
        <v>0.86652951983399196</v>
      </c>
      <c r="O74" s="7">
        <v>0.86652951987068905</v>
      </c>
      <c r="P74" s="7">
        <v>0.40720974922485298</v>
      </c>
      <c r="Q74" s="7">
        <v>0.40882246741426298</v>
      </c>
      <c r="R74" s="8">
        <v>0.41891836956120798</v>
      </c>
      <c r="S74" s="7">
        <v>0.69962570162474202</v>
      </c>
      <c r="T74" s="7">
        <v>0.72666293521365299</v>
      </c>
      <c r="U74" s="7">
        <v>0.62271505348710499</v>
      </c>
      <c r="V74" s="7">
        <v>0.63267912702234197</v>
      </c>
      <c r="W74" s="8">
        <v>0.70452165930828103</v>
      </c>
      <c r="X74" s="8"/>
      <c r="Y74" s="8">
        <f t="shared" si="6"/>
        <v>1.5618476842306563</v>
      </c>
      <c r="Z74" s="11">
        <f>(M73-M74)/M73</f>
        <v>-9.4058125922877366E-4</v>
      </c>
      <c r="AA74" s="11">
        <f>(R73-R74)/R73</f>
        <v>5.0150525149381293E-2</v>
      </c>
      <c r="AB74" s="7">
        <f t="shared" si="7"/>
        <v>0.16690381820924993</v>
      </c>
      <c r="AC74" s="7">
        <f t="shared" si="8"/>
        <v>0.28560328974707305</v>
      </c>
    </row>
    <row r="75" spans="1:29" x14ac:dyDescent="0.3">
      <c r="A75" s="25">
        <v>74</v>
      </c>
      <c r="B75" s="25" t="s">
        <v>30</v>
      </c>
      <c r="C75" s="25" t="s">
        <v>46</v>
      </c>
      <c r="D75" s="26" t="s">
        <v>16</v>
      </c>
      <c r="E75" s="26">
        <v>1</v>
      </c>
      <c r="F75" s="27">
        <v>159</v>
      </c>
      <c r="G75" s="27">
        <v>127</v>
      </c>
      <c r="H75" s="28">
        <v>32</v>
      </c>
      <c r="I75" s="29">
        <v>0.35067863639851399</v>
      </c>
      <c r="J75" s="29">
        <v>0.350885473456369</v>
      </c>
      <c r="K75" s="29">
        <v>0.898169573453234</v>
      </c>
      <c r="L75" s="29">
        <v>0.90172669459544696</v>
      </c>
      <c r="M75" s="30">
        <v>0.90532641627205301</v>
      </c>
      <c r="N75" s="29">
        <v>0.410070147671725</v>
      </c>
      <c r="O75" s="29">
        <v>0.410070147680071</v>
      </c>
      <c r="P75" s="29">
        <v>0.85610245489009196</v>
      </c>
      <c r="Q75" s="29">
        <v>0.85949297293055704</v>
      </c>
      <c r="R75" s="30">
        <v>0.86292409624551702</v>
      </c>
      <c r="S75" s="29">
        <v>0.34623903700901698</v>
      </c>
      <c r="T75" s="29">
        <v>0.40354684227024701</v>
      </c>
      <c r="U75" s="29">
        <v>0.91868679107614604</v>
      </c>
      <c r="V75" s="29">
        <v>0.933386713120544</v>
      </c>
      <c r="W75" s="30">
        <v>0.94881563792497203</v>
      </c>
      <c r="X75" s="30" t="s">
        <v>75</v>
      </c>
      <c r="Y75" s="30">
        <f t="shared" si="6"/>
        <v>1.0491379487616854</v>
      </c>
      <c r="Z75" s="31"/>
      <c r="AA75" s="31"/>
      <c r="AB75" s="29">
        <f t="shared" si="7"/>
        <v>6.3831110662708024E-2</v>
      </c>
      <c r="AC75" s="29">
        <f t="shared" si="8"/>
        <v>8.5891541679455008E-2</v>
      </c>
    </row>
    <row r="76" spans="1:29" x14ac:dyDescent="0.3">
      <c r="A76" s="25">
        <v>75</v>
      </c>
      <c r="B76" s="25" t="s">
        <v>30</v>
      </c>
      <c r="C76" s="25" t="s">
        <v>46</v>
      </c>
      <c r="D76" s="26" t="s">
        <v>16</v>
      </c>
      <c r="E76" s="26">
        <v>2</v>
      </c>
      <c r="F76" s="27">
        <v>159</v>
      </c>
      <c r="G76" s="27">
        <v>127</v>
      </c>
      <c r="H76" s="28">
        <v>32</v>
      </c>
      <c r="I76" s="29">
        <v>0.35716025247392202</v>
      </c>
      <c r="J76" s="29">
        <v>0.37376452314292402</v>
      </c>
      <c r="K76" s="29">
        <v>0.89367550347528801</v>
      </c>
      <c r="L76" s="29">
        <v>0.89721482625090598</v>
      </c>
      <c r="M76" s="30">
        <v>0.90442148681156997</v>
      </c>
      <c r="N76" s="29">
        <v>0.50415419545316098</v>
      </c>
      <c r="O76" s="29">
        <v>0.50415419546312001</v>
      </c>
      <c r="P76" s="29">
        <v>0.78487207425235805</v>
      </c>
      <c r="Q76" s="29">
        <v>0.78798049067145504</v>
      </c>
      <c r="R76" s="30">
        <v>0.79430975291562</v>
      </c>
      <c r="S76" s="29">
        <v>0.35065623183709099</v>
      </c>
      <c r="T76" s="29">
        <v>0.38455321685427601</v>
      </c>
      <c r="U76" s="29">
        <v>0.915577935837532</v>
      </c>
      <c r="V76" s="29">
        <v>0.93022811303951103</v>
      </c>
      <c r="W76" s="30">
        <v>0.96177018207915499</v>
      </c>
      <c r="X76" s="30"/>
      <c r="Y76" s="30">
        <f t="shared" si="6"/>
        <v>1.138625685372451</v>
      </c>
      <c r="Z76" s="31">
        <f>(M75-M76)/M75</f>
        <v>9.9956153296548202E-4</v>
      </c>
      <c r="AA76" s="31">
        <f>(R75-R76)/R75</f>
        <v>7.9513764453246927E-2</v>
      </c>
      <c r="AB76" s="29">
        <f t="shared" si="7"/>
        <v>0.15349796361606999</v>
      </c>
      <c r="AC76" s="29">
        <f t="shared" si="8"/>
        <v>0.16746042916353499</v>
      </c>
    </row>
    <row r="77" spans="1:29" x14ac:dyDescent="0.3">
      <c r="A77" s="25">
        <v>76</v>
      </c>
      <c r="B77" s="25" t="s">
        <v>30</v>
      </c>
      <c r="C77" s="25" t="s">
        <v>46</v>
      </c>
      <c r="D77" s="26" t="s">
        <v>16</v>
      </c>
      <c r="E77" s="26">
        <v>3</v>
      </c>
      <c r="F77" s="27">
        <v>159</v>
      </c>
      <c r="G77" s="27">
        <v>127</v>
      </c>
      <c r="H77" s="28">
        <v>32</v>
      </c>
      <c r="I77" s="29">
        <v>0.35413599476727098</v>
      </c>
      <c r="J77" s="29">
        <v>0.36634023242228603</v>
      </c>
      <c r="K77" s="29">
        <v>0.89577519764972802</v>
      </c>
      <c r="L77" s="29">
        <v>0.89932283607838104</v>
      </c>
      <c r="M77" s="30">
        <v>0.91022411695660399</v>
      </c>
      <c r="N77" s="29">
        <v>0.56493489719907897</v>
      </c>
      <c r="O77" s="29">
        <v>0.56493489721725099</v>
      </c>
      <c r="P77" s="29">
        <v>0.73519522948266602</v>
      </c>
      <c r="Q77" s="29">
        <v>0.73810690515254196</v>
      </c>
      <c r="R77" s="30">
        <v>0.74705398218475805</v>
      </c>
      <c r="S77" s="29">
        <v>0.45467619595639203</v>
      </c>
      <c r="T77" s="29">
        <v>0.497511343003187</v>
      </c>
      <c r="U77" s="29">
        <v>0.83904491085462296</v>
      </c>
      <c r="V77" s="29">
        <v>0.85247048189920505</v>
      </c>
      <c r="W77" s="30">
        <v>0.89697673958122304</v>
      </c>
      <c r="X77" s="30"/>
      <c r="Y77" s="30">
        <f t="shared" si="6"/>
        <v>1.218418131303785</v>
      </c>
      <c r="Z77" s="31">
        <f>(M76-M77)/M76</f>
        <v>-6.4158472898410406E-3</v>
      </c>
      <c r="AA77" s="31">
        <f>(R76-R77)/R76</f>
        <v>5.9492874860724472E-2</v>
      </c>
      <c r="AB77" s="29">
        <f t="shared" si="7"/>
        <v>0.11025870124268694</v>
      </c>
      <c r="AC77" s="29">
        <f t="shared" si="8"/>
        <v>0.14992275739646499</v>
      </c>
    </row>
    <row r="78" spans="1:29" x14ac:dyDescent="0.3">
      <c r="A78" s="2">
        <v>77</v>
      </c>
      <c r="B78" s="2" t="s">
        <v>30</v>
      </c>
      <c r="C78" s="2" t="s">
        <v>48</v>
      </c>
      <c r="D78" s="3" t="s">
        <v>16</v>
      </c>
      <c r="E78" s="3">
        <v>1</v>
      </c>
      <c r="F78" s="22">
        <v>159</v>
      </c>
      <c r="G78" s="22">
        <v>127</v>
      </c>
      <c r="H78" s="4">
        <v>32</v>
      </c>
      <c r="I78" s="7">
        <v>0.62725787523611898</v>
      </c>
      <c r="J78" s="7">
        <v>0.62745170647011195</v>
      </c>
      <c r="K78" s="7">
        <v>0.68050721009562098</v>
      </c>
      <c r="L78" s="7">
        <v>0.68320229870250004</v>
      </c>
      <c r="M78" s="8">
        <v>0.68592966403268996</v>
      </c>
      <c r="N78" s="7">
        <v>0.67356628093374504</v>
      </c>
      <c r="O78" s="7">
        <v>0.67356628094040905</v>
      </c>
      <c r="P78" s="7">
        <v>0.63682933732819202</v>
      </c>
      <c r="Q78" s="7">
        <v>0.63935144358378704</v>
      </c>
      <c r="R78" s="8">
        <v>0.64190375490409302</v>
      </c>
      <c r="S78" s="7">
        <v>0.63393628566762505</v>
      </c>
      <c r="T78" s="7">
        <v>0.656400859153216</v>
      </c>
      <c r="U78" s="7">
        <v>0.68744240918834298</v>
      </c>
      <c r="V78" s="7">
        <v>0.698442186177892</v>
      </c>
      <c r="W78" s="8">
        <v>0.70998746727017503</v>
      </c>
      <c r="X78" s="8"/>
      <c r="Y78" s="8">
        <f t="shared" si="6"/>
        <v>1.0685864645474381</v>
      </c>
      <c r="Z78" s="11"/>
      <c r="AA78" s="11"/>
      <c r="AB78" s="7">
        <f t="shared" si="7"/>
        <v>3.9629995266119988E-2</v>
      </c>
      <c r="AC78" s="7">
        <f t="shared" si="8"/>
        <v>6.8083712366082016E-2</v>
      </c>
    </row>
    <row r="79" spans="1:29" x14ac:dyDescent="0.3">
      <c r="A79" s="2">
        <v>78</v>
      </c>
      <c r="B79" s="2" t="s">
        <v>30</v>
      </c>
      <c r="C79" s="2" t="s">
        <v>48</v>
      </c>
      <c r="D79" s="3" t="s">
        <v>16</v>
      </c>
      <c r="E79" s="3">
        <v>2</v>
      </c>
      <c r="F79" s="22">
        <v>159</v>
      </c>
      <c r="G79" s="22">
        <v>127</v>
      </c>
      <c r="H79" s="4">
        <v>32</v>
      </c>
      <c r="I79" s="7">
        <v>0.74597680285068702</v>
      </c>
      <c r="J79" s="7">
        <v>0.74604777041180403</v>
      </c>
      <c r="K79" s="7">
        <v>0.56177858725868302</v>
      </c>
      <c r="L79" s="7">
        <v>0.56400346165773196</v>
      </c>
      <c r="M79" s="8">
        <v>0.56853368271993898</v>
      </c>
      <c r="N79" s="7">
        <v>0.83426134062181301</v>
      </c>
      <c r="O79" s="7">
        <v>0.83426134066379698</v>
      </c>
      <c r="P79" s="7">
        <v>0.45377176205348202</v>
      </c>
      <c r="Q79" s="7">
        <v>0.45556888497575398</v>
      </c>
      <c r="R79" s="8">
        <v>0.45922813159090298</v>
      </c>
      <c r="S79" s="7">
        <v>0.73745296246863801</v>
      </c>
      <c r="T79" s="7">
        <v>0.75291615166819603</v>
      </c>
      <c r="U79" s="7">
        <v>0.58218570948918302</v>
      </c>
      <c r="V79" s="7">
        <v>0.59150127234257799</v>
      </c>
      <c r="W79" s="8">
        <v>0.61155783019945098</v>
      </c>
      <c r="X79" s="8" t="s">
        <v>75</v>
      </c>
      <c r="Y79" s="8">
        <f t="shared" si="6"/>
        <v>1.2380201551467873</v>
      </c>
      <c r="Z79" s="11">
        <f>(M78-M79)/M78</f>
        <v>0.17114871606887688</v>
      </c>
      <c r="AA79" s="11">
        <f>(R78-R79)/R78</f>
        <v>0.2845841326173324</v>
      </c>
      <c r="AB79" s="7">
        <f t="shared" si="7"/>
        <v>9.6808378153175001E-2</v>
      </c>
      <c r="AC79" s="7">
        <f t="shared" si="8"/>
        <v>0.152329698608548</v>
      </c>
    </row>
    <row r="80" spans="1:29" x14ac:dyDescent="0.3">
      <c r="A80" s="2">
        <v>79</v>
      </c>
      <c r="B80" s="2" t="s">
        <v>30</v>
      </c>
      <c r="C80" s="2" t="s">
        <v>48</v>
      </c>
      <c r="D80" s="3" t="s">
        <v>16</v>
      </c>
      <c r="E80" s="3">
        <v>3</v>
      </c>
      <c r="F80" s="22">
        <v>159</v>
      </c>
      <c r="G80" s="22">
        <v>127</v>
      </c>
      <c r="H80" s="4">
        <v>32</v>
      </c>
      <c r="I80" s="7">
        <v>0.76096253194145702</v>
      </c>
      <c r="J80" s="7">
        <v>0.76131010342636496</v>
      </c>
      <c r="K80" s="7">
        <v>0.54495605544135794</v>
      </c>
      <c r="L80" s="7">
        <v>0.54711430569129105</v>
      </c>
      <c r="M80" s="8">
        <v>0.55374623638354603</v>
      </c>
      <c r="N80" s="7">
        <v>0.867628720087539</v>
      </c>
      <c r="O80" s="7">
        <v>0.86762872009900804</v>
      </c>
      <c r="P80" s="7">
        <v>0.40552948839192099</v>
      </c>
      <c r="Q80" s="7">
        <v>0.40713555205694102</v>
      </c>
      <c r="R80" s="8">
        <v>0.41207070863301198</v>
      </c>
      <c r="S80" s="7">
        <v>0.79557770362355995</v>
      </c>
      <c r="T80" s="7">
        <v>0.82379402808130897</v>
      </c>
      <c r="U80" s="7">
        <v>0.513714839348548</v>
      </c>
      <c r="V80" s="7">
        <v>0.52193479871318404</v>
      </c>
      <c r="W80" s="8">
        <v>0.54918426381253804</v>
      </c>
      <c r="X80" s="8"/>
      <c r="Y80" s="8">
        <f t="shared" si="6"/>
        <v>1.3438136338797853</v>
      </c>
      <c r="Z80" s="11">
        <f>(M79-M80)/M79</f>
        <v>2.6009798162965274E-2</v>
      </c>
      <c r="AA80" s="11">
        <f>(R79-R80)/R79</f>
        <v>0.10268844548900705</v>
      </c>
      <c r="AB80" s="7">
        <f t="shared" si="7"/>
        <v>7.2051016463979045E-2</v>
      </c>
      <c r="AC80" s="7">
        <f t="shared" si="8"/>
        <v>0.13711355517952606</v>
      </c>
    </row>
    <row r="81" spans="1:29" x14ac:dyDescent="0.3">
      <c r="A81" s="2">
        <v>80</v>
      </c>
      <c r="B81" s="2" t="s">
        <v>30</v>
      </c>
      <c r="C81" s="2" t="s">
        <v>48</v>
      </c>
      <c r="D81" s="3" t="s">
        <v>16</v>
      </c>
      <c r="E81" s="3">
        <v>4</v>
      </c>
      <c r="F81" s="22">
        <v>159</v>
      </c>
      <c r="G81" s="22">
        <v>127</v>
      </c>
      <c r="H81" s="4">
        <v>32</v>
      </c>
      <c r="I81" s="7">
        <v>0.75073185973954404</v>
      </c>
      <c r="J81" s="7">
        <v>0.75230354188482296</v>
      </c>
      <c r="K81" s="7">
        <v>0.55649578529861099</v>
      </c>
      <c r="L81" s="7">
        <v>0.55869973762782099</v>
      </c>
      <c r="M81" s="8">
        <v>0.56778488191492604</v>
      </c>
      <c r="N81" s="7">
        <v>0.895430249361023</v>
      </c>
      <c r="O81" s="7">
        <v>0.89543024936271598</v>
      </c>
      <c r="P81" s="7">
        <v>0.36043635728781698</v>
      </c>
      <c r="Q81" s="7">
        <v>0.36186383359610602</v>
      </c>
      <c r="R81" s="8">
        <v>0.36774818420358002</v>
      </c>
      <c r="S81" s="7">
        <v>0.81364655700715205</v>
      </c>
      <c r="T81" s="7">
        <v>0.85480947315201095</v>
      </c>
      <c r="U81" s="7">
        <v>0.49048608415388401</v>
      </c>
      <c r="V81" s="7">
        <v>0.498334359834955</v>
      </c>
      <c r="W81" s="8">
        <v>0.533973614272367</v>
      </c>
      <c r="X81" s="8"/>
      <c r="Y81" s="8">
        <f t="shared" si="6"/>
        <v>1.5439501982710229</v>
      </c>
      <c r="Z81" s="11">
        <f>(M80-M81)/M80</f>
        <v>-2.5352128121113413E-2</v>
      </c>
      <c r="AA81" s="11">
        <f>(R80-R81)/R80</f>
        <v>0.10756048294834121</v>
      </c>
      <c r="AB81" s="7">
        <f t="shared" si="7"/>
        <v>8.1783692353870951E-2</v>
      </c>
      <c r="AC81" s="7">
        <f t="shared" si="8"/>
        <v>0.16622543006878698</v>
      </c>
    </row>
    <row r="82" spans="1:29" x14ac:dyDescent="0.3">
      <c r="A82" s="25">
        <v>81</v>
      </c>
      <c r="B82" s="25" t="s">
        <v>30</v>
      </c>
      <c r="C82" s="25" t="s">
        <v>47</v>
      </c>
      <c r="D82" s="26" t="s">
        <v>16</v>
      </c>
      <c r="E82" s="26">
        <v>1</v>
      </c>
      <c r="F82" s="27">
        <v>159</v>
      </c>
      <c r="G82" s="27">
        <v>127</v>
      </c>
      <c r="H82" s="28">
        <v>32</v>
      </c>
      <c r="I82" s="29">
        <v>0.62917394131358695</v>
      </c>
      <c r="J82" s="29">
        <v>0.63102940106056404</v>
      </c>
      <c r="K82" s="29">
        <v>0.67875589642310497</v>
      </c>
      <c r="L82" s="29">
        <v>0.68144404910710898</v>
      </c>
      <c r="M82" s="30">
        <v>0.68416439544893004</v>
      </c>
      <c r="N82" s="29">
        <v>0.675790431455221</v>
      </c>
      <c r="O82" s="29">
        <v>0.67579043147046802</v>
      </c>
      <c r="P82" s="29">
        <v>0.63465611634043495</v>
      </c>
      <c r="Q82" s="29">
        <v>0.63716961574655495</v>
      </c>
      <c r="R82" s="30">
        <v>0.63971321714066298</v>
      </c>
      <c r="S82" s="29">
        <v>0.61315273110859803</v>
      </c>
      <c r="T82" s="29">
        <v>0.67608256644118703</v>
      </c>
      <c r="U82" s="29">
        <v>0.70668804971344401</v>
      </c>
      <c r="V82" s="29">
        <v>0.71799577650499502</v>
      </c>
      <c r="W82" s="30">
        <v>0.72986427933439202</v>
      </c>
      <c r="X82" s="30"/>
      <c r="Y82" s="30">
        <f t="shared" si="6"/>
        <v>1.0694861027054454</v>
      </c>
      <c r="Z82" s="31"/>
      <c r="AA82" s="31"/>
      <c r="AB82" s="29">
        <f t="shared" si="7"/>
        <v>6.2637700346622971E-2</v>
      </c>
      <c r="AC82" s="29">
        <f t="shared" si="8"/>
        <v>9.0151062193729037E-2</v>
      </c>
    </row>
    <row r="83" spans="1:29" x14ac:dyDescent="0.3">
      <c r="A83" s="25">
        <v>82</v>
      </c>
      <c r="B83" s="25" t="s">
        <v>30</v>
      </c>
      <c r="C83" s="25" t="s">
        <v>47</v>
      </c>
      <c r="D83" s="26" t="s">
        <v>16</v>
      </c>
      <c r="E83" s="26">
        <v>2</v>
      </c>
      <c r="F83" s="27">
        <v>159</v>
      </c>
      <c r="G83" s="27">
        <v>127</v>
      </c>
      <c r="H83" s="28">
        <v>32</v>
      </c>
      <c r="I83" s="29">
        <v>0.72079367506649294</v>
      </c>
      <c r="J83" s="29">
        <v>0.72086652683946295</v>
      </c>
      <c r="K83" s="29">
        <v>0.58896721296924104</v>
      </c>
      <c r="L83" s="29">
        <v>0.59129976551526897</v>
      </c>
      <c r="M83" s="30">
        <v>0.59604923752017902</v>
      </c>
      <c r="N83" s="29">
        <v>0.80148288702393</v>
      </c>
      <c r="O83" s="29">
        <v>0.801482887027688</v>
      </c>
      <c r="P83" s="29">
        <v>0.49662037214175297</v>
      </c>
      <c r="Q83" s="29">
        <v>0.49858719319382599</v>
      </c>
      <c r="R83" s="30">
        <v>0.50259197393987798</v>
      </c>
      <c r="S83" s="29">
        <v>0.73094087497796001</v>
      </c>
      <c r="T83" s="29">
        <v>0.75886890922276895</v>
      </c>
      <c r="U83" s="29">
        <v>0.58936160905913504</v>
      </c>
      <c r="V83" s="29">
        <v>0.59879199359637503</v>
      </c>
      <c r="W83" s="30">
        <v>0.619095764400171</v>
      </c>
      <c r="X83" s="30"/>
      <c r="Y83" s="30">
        <f t="shared" si="6"/>
        <v>1.1859505691021655</v>
      </c>
      <c r="Z83" s="31">
        <f>(M82-M83)/M82</f>
        <v>0.12879237580162622</v>
      </c>
      <c r="AA83" s="31">
        <f>(R82-R83)/R82</f>
        <v>0.21434799145416777</v>
      </c>
      <c r="AB83" s="29">
        <f t="shared" si="7"/>
        <v>7.0542012045969993E-2</v>
      </c>
      <c r="AC83" s="29">
        <f t="shared" si="8"/>
        <v>0.11650379046029302</v>
      </c>
    </row>
    <row r="84" spans="1:29" x14ac:dyDescent="0.3">
      <c r="A84" s="25">
        <v>83</v>
      </c>
      <c r="B84" s="25" t="s">
        <v>30</v>
      </c>
      <c r="C84" s="25" t="s">
        <v>47</v>
      </c>
      <c r="D84" s="26" t="s">
        <v>16</v>
      </c>
      <c r="E84" s="26">
        <v>3</v>
      </c>
      <c r="F84" s="27">
        <v>159</v>
      </c>
      <c r="G84" s="27">
        <v>127</v>
      </c>
      <c r="H84" s="28">
        <v>32</v>
      </c>
      <c r="I84" s="29">
        <v>0.74617932760568595</v>
      </c>
      <c r="J84" s="29">
        <v>0.74648973840188404</v>
      </c>
      <c r="K84" s="29">
        <v>0.56155459835098298</v>
      </c>
      <c r="L84" s="29">
        <v>0.56377858566177697</v>
      </c>
      <c r="M84" s="30">
        <v>0.57061251500157495</v>
      </c>
      <c r="N84" s="29">
        <v>0.84596175673707896</v>
      </c>
      <c r="O84" s="29">
        <v>0.84596175674696705</v>
      </c>
      <c r="P84" s="29">
        <v>0.43746149643034099</v>
      </c>
      <c r="Q84" s="29">
        <v>0.43919402398844298</v>
      </c>
      <c r="R84" s="30">
        <v>0.444517782291315</v>
      </c>
      <c r="S84" s="29">
        <v>0.77306521943824802</v>
      </c>
      <c r="T84" s="29">
        <v>0.81583418588594003</v>
      </c>
      <c r="U84" s="29">
        <v>0.54126321242477904</v>
      </c>
      <c r="V84" s="29">
        <v>0.54992397374782498</v>
      </c>
      <c r="W84" s="30">
        <v>0.57863471341661998</v>
      </c>
      <c r="X84" s="30" t="s">
        <v>75</v>
      </c>
      <c r="Y84" s="30">
        <f t="shared" si="6"/>
        <v>1.2836663407710958</v>
      </c>
      <c r="Z84" s="31">
        <f>(M83-M84)/M83</f>
        <v>4.2675539061893225E-2</v>
      </c>
      <c r="AA84" s="31">
        <f>(R83-R84)/R83</f>
        <v>0.11554938132678984</v>
      </c>
      <c r="AB84" s="29">
        <f t="shared" si="7"/>
        <v>7.2896537298830943E-2</v>
      </c>
      <c r="AC84" s="29">
        <f t="shared" si="8"/>
        <v>0.13411693112530498</v>
      </c>
    </row>
    <row r="85" spans="1:29" x14ac:dyDescent="0.3">
      <c r="A85" s="25">
        <v>84</v>
      </c>
      <c r="B85" s="25" t="s">
        <v>30</v>
      </c>
      <c r="C85" s="25" t="s">
        <v>47</v>
      </c>
      <c r="D85" s="26" t="s">
        <v>16</v>
      </c>
      <c r="E85" s="26">
        <v>4</v>
      </c>
      <c r="F85" s="27">
        <v>159</v>
      </c>
      <c r="G85" s="27">
        <v>127</v>
      </c>
      <c r="H85" s="28">
        <v>32</v>
      </c>
      <c r="I85" s="29">
        <v>0.74027840713822601</v>
      </c>
      <c r="J85" s="29">
        <v>0.74212923843166601</v>
      </c>
      <c r="K85" s="29">
        <v>0.56804471239119003</v>
      </c>
      <c r="L85" s="29">
        <v>0.57029440322451497</v>
      </c>
      <c r="M85" s="30">
        <v>0.57956809102222595</v>
      </c>
      <c r="N85" s="29">
        <v>0.86377817290113401</v>
      </c>
      <c r="O85" s="29">
        <v>0.86377817291221604</v>
      </c>
      <c r="P85" s="29">
        <v>0.41138542995300398</v>
      </c>
      <c r="Q85" s="29">
        <v>0.41301468555655102</v>
      </c>
      <c r="R85" s="30">
        <v>0.41973081187317801</v>
      </c>
      <c r="S85" s="29">
        <v>0.79197228997642799</v>
      </c>
      <c r="T85" s="29">
        <v>0.82734379485503995</v>
      </c>
      <c r="U85" s="29">
        <v>0.51822525505885098</v>
      </c>
      <c r="V85" s="29">
        <v>0.52651738565744099</v>
      </c>
      <c r="W85" s="30">
        <v>0.56417219854126699</v>
      </c>
      <c r="X85" s="30"/>
      <c r="Y85" s="30">
        <f t="shared" si="6"/>
        <v>1.3808090200376877</v>
      </c>
      <c r="Z85" s="31">
        <f>(M84-M85)/M84</f>
        <v>-1.5694671576956708E-2</v>
      </c>
      <c r="AA85" s="31">
        <f>(R84-R85)/R84</f>
        <v>5.5761482229956846E-2</v>
      </c>
      <c r="AB85" s="29">
        <f t="shared" si="7"/>
        <v>7.1805882924706022E-2</v>
      </c>
      <c r="AC85" s="29">
        <f t="shared" si="8"/>
        <v>0.14444138666808898</v>
      </c>
    </row>
    <row r="86" spans="1:29" x14ac:dyDescent="0.3">
      <c r="A86" s="2">
        <v>85</v>
      </c>
      <c r="B86" s="2" t="s">
        <v>30</v>
      </c>
      <c r="C86" s="2" t="s">
        <v>49</v>
      </c>
      <c r="D86" s="3" t="s">
        <v>16</v>
      </c>
      <c r="E86" s="3">
        <v>1</v>
      </c>
      <c r="F86" s="22">
        <v>159</v>
      </c>
      <c r="G86" s="22">
        <v>127</v>
      </c>
      <c r="H86" s="4">
        <v>32</v>
      </c>
      <c r="I86" s="7">
        <v>0.549820248796974</v>
      </c>
      <c r="J86" s="7">
        <v>0.55000233788552999</v>
      </c>
      <c r="K86" s="7">
        <v>0.74786200777761502</v>
      </c>
      <c r="L86" s="7">
        <v>0.75082384910240596</v>
      </c>
      <c r="M86" s="8">
        <v>0.75382116181492198</v>
      </c>
      <c r="N86" s="7">
        <v>0.60428063383435904</v>
      </c>
      <c r="O86" s="7">
        <v>0.60428063385219599</v>
      </c>
      <c r="P86" s="7">
        <v>0.70116335123429596</v>
      </c>
      <c r="Q86" s="7">
        <v>0.70394024666088195</v>
      </c>
      <c r="R86" s="8">
        <v>0.70675039853963595</v>
      </c>
      <c r="S86" s="7">
        <v>0.56272968878707796</v>
      </c>
      <c r="T86" s="7">
        <v>0.61275676824720804</v>
      </c>
      <c r="U86" s="7">
        <v>0.75133388449719796</v>
      </c>
      <c r="V86" s="7">
        <v>0.76335599000552401</v>
      </c>
      <c r="W86" s="8">
        <v>0.77597429922639305</v>
      </c>
      <c r="X86" s="8"/>
      <c r="Y86" s="8">
        <f t="shared" si="6"/>
        <v>1.0666016791395501</v>
      </c>
      <c r="Z86" s="11"/>
      <c r="AA86" s="11"/>
      <c r="AB86" s="7">
        <f t="shared" si="7"/>
        <v>4.1550945047281074E-2</v>
      </c>
      <c r="AC86" s="7">
        <f t="shared" si="8"/>
        <v>6.9223900686757101E-2</v>
      </c>
    </row>
    <row r="87" spans="1:29" x14ac:dyDescent="0.3">
      <c r="A87" s="2">
        <v>86</v>
      </c>
      <c r="B87" s="2" t="s">
        <v>30</v>
      </c>
      <c r="C87" s="2" t="s">
        <v>49</v>
      </c>
      <c r="D87" s="3" t="s">
        <v>16</v>
      </c>
      <c r="E87" s="3">
        <v>2</v>
      </c>
      <c r="F87" s="22">
        <v>159</v>
      </c>
      <c r="G87" s="22">
        <v>127</v>
      </c>
      <c r="H87" s="4">
        <v>32</v>
      </c>
      <c r="I87" s="7">
        <v>0.70560633386552796</v>
      </c>
      <c r="J87" s="7">
        <v>0.70576268802675401</v>
      </c>
      <c r="K87" s="7">
        <v>0.60477345924558701</v>
      </c>
      <c r="L87" s="7">
        <v>0.60716861103174802</v>
      </c>
      <c r="M87" s="8">
        <v>0.61204554569084102</v>
      </c>
      <c r="N87" s="7">
        <v>0.80549897860322295</v>
      </c>
      <c r="O87" s="7">
        <v>0.80549897860602304</v>
      </c>
      <c r="P87" s="7">
        <v>0.49157127717444699</v>
      </c>
      <c r="Q87" s="7">
        <v>0.49351810173255301</v>
      </c>
      <c r="R87" s="8">
        <v>0.49748216623045199</v>
      </c>
      <c r="S87" s="7">
        <v>0.70496513226066604</v>
      </c>
      <c r="T87" s="7">
        <v>0.76332467288843198</v>
      </c>
      <c r="U87" s="7">
        <v>0.61715556879581002</v>
      </c>
      <c r="V87" s="7">
        <v>0.62703068492754099</v>
      </c>
      <c r="W87" s="8">
        <v>0.64829197006472705</v>
      </c>
      <c r="X87" s="8"/>
      <c r="Y87" s="8">
        <f t="shared" si="6"/>
        <v>1.2302864046935886</v>
      </c>
      <c r="Z87" s="11">
        <f>(M86-M87)/M86</f>
        <v>0.18807593008232593</v>
      </c>
      <c r="AA87" s="11">
        <f>(R86-R87)/R86</f>
        <v>0.29609920665286726</v>
      </c>
      <c r="AB87" s="7">
        <f t="shared" si="7"/>
        <v>0.10053384634255691</v>
      </c>
      <c r="AC87" s="7">
        <f t="shared" si="8"/>
        <v>0.15080980383427506</v>
      </c>
    </row>
    <row r="88" spans="1:29" x14ac:dyDescent="0.3">
      <c r="A88" s="2">
        <v>87</v>
      </c>
      <c r="B88" s="2" t="s">
        <v>30</v>
      </c>
      <c r="C88" s="2" t="s">
        <v>49</v>
      </c>
      <c r="D88" s="3" t="s">
        <v>16</v>
      </c>
      <c r="E88" s="3">
        <v>3</v>
      </c>
      <c r="F88" s="22">
        <v>159</v>
      </c>
      <c r="G88" s="22">
        <v>127</v>
      </c>
      <c r="H88" s="4">
        <v>32</v>
      </c>
      <c r="I88" s="7">
        <v>0.74869001979998995</v>
      </c>
      <c r="J88" s="7">
        <v>0.749058352493021</v>
      </c>
      <c r="K88" s="7">
        <v>0.55877035977280498</v>
      </c>
      <c r="L88" s="7">
        <v>0.56098332035300802</v>
      </c>
      <c r="M88" s="8">
        <v>0.56778336645195204</v>
      </c>
      <c r="N88" s="7">
        <v>0.859077177736151</v>
      </c>
      <c r="O88" s="7">
        <v>0.85907717773840897</v>
      </c>
      <c r="P88" s="7">
        <v>0.41842364827239598</v>
      </c>
      <c r="Q88" s="7">
        <v>0.42008077811698602</v>
      </c>
      <c r="R88" s="8">
        <v>0.42517285225330498</v>
      </c>
      <c r="S88" s="7">
        <v>0.79032214114511401</v>
      </c>
      <c r="T88" s="7">
        <v>0.83314593188408403</v>
      </c>
      <c r="U88" s="7">
        <v>0.52027656749359497</v>
      </c>
      <c r="V88" s="7">
        <v>0.52860152117527803</v>
      </c>
      <c r="W88" s="8">
        <v>0.55619904626508598</v>
      </c>
      <c r="X88" s="8" t="s">
        <v>75</v>
      </c>
      <c r="Y88" s="8">
        <f t="shared" si="6"/>
        <v>1.3354177329122701</v>
      </c>
      <c r="Z88" s="11">
        <f>(M87-M88)/M87</f>
        <v>7.2318440270533191E-2</v>
      </c>
      <c r="AA88" s="11">
        <f>(R87-R88)/R87</f>
        <v>0.14535056507663974</v>
      </c>
      <c r="AB88" s="7">
        <f t="shared" si="7"/>
        <v>6.8755036591036989E-2</v>
      </c>
      <c r="AC88" s="7">
        <f t="shared" si="8"/>
        <v>0.13102619401178101</v>
      </c>
    </row>
    <row r="89" spans="1:29" x14ac:dyDescent="0.3">
      <c r="A89" s="2">
        <v>88</v>
      </c>
      <c r="B89" s="2" t="s">
        <v>30</v>
      </c>
      <c r="C89" s="2" t="s">
        <v>49</v>
      </c>
      <c r="D89" s="3" t="s">
        <v>16</v>
      </c>
      <c r="E89" s="3">
        <v>4</v>
      </c>
      <c r="F89" s="22">
        <v>159</v>
      </c>
      <c r="G89" s="22">
        <v>127</v>
      </c>
      <c r="H89" s="4">
        <v>32</v>
      </c>
      <c r="I89" s="7">
        <v>0.74549110469392499</v>
      </c>
      <c r="J89" s="7">
        <v>0.74698813878635895</v>
      </c>
      <c r="K89" s="7">
        <v>0.56231539752990201</v>
      </c>
      <c r="L89" s="7">
        <v>0.56454239791854299</v>
      </c>
      <c r="M89" s="8">
        <v>0.57372255104167702</v>
      </c>
      <c r="N89" s="7">
        <v>0.87881009837245105</v>
      </c>
      <c r="O89" s="7">
        <v>0.87881009837420698</v>
      </c>
      <c r="P89" s="7">
        <v>0.388024164244616</v>
      </c>
      <c r="Q89" s="7">
        <v>0.38956089962189899</v>
      </c>
      <c r="R89" s="8">
        <v>0.395895638558249</v>
      </c>
      <c r="S89" s="7">
        <v>0.79575776246993501</v>
      </c>
      <c r="T89" s="7">
        <v>0.83901892647089804</v>
      </c>
      <c r="U89" s="7">
        <v>0.51348854485760997</v>
      </c>
      <c r="V89" s="7">
        <v>0.52170488328047604</v>
      </c>
      <c r="W89" s="8">
        <v>0.55901552162905599</v>
      </c>
      <c r="X89" s="8"/>
      <c r="Y89" s="8">
        <f t="shared" si="6"/>
        <v>1.4491762352599495</v>
      </c>
      <c r="Z89" s="11">
        <f>(M88-M89)/M88</f>
        <v>-1.0460300425563054E-2</v>
      </c>
      <c r="AA89" s="11">
        <f>(R88-R89)/R88</f>
        <v>6.8859555683986884E-2</v>
      </c>
      <c r="AB89" s="7">
        <f t="shared" si="7"/>
        <v>8.3052335902516039E-2</v>
      </c>
      <c r="AC89" s="7">
        <f t="shared" si="8"/>
        <v>0.16311988307080699</v>
      </c>
    </row>
    <row r="90" spans="1:29" x14ac:dyDescent="0.3">
      <c r="A90" s="25">
        <v>89</v>
      </c>
      <c r="B90" s="25" t="s">
        <v>30</v>
      </c>
      <c r="C90" s="25" t="s">
        <v>50</v>
      </c>
      <c r="D90" s="26" t="s">
        <v>16</v>
      </c>
      <c r="E90" s="26">
        <v>1</v>
      </c>
      <c r="F90" s="27">
        <v>159</v>
      </c>
      <c r="G90" s="27">
        <v>127</v>
      </c>
      <c r="H90" s="28">
        <v>32</v>
      </c>
      <c r="I90" s="29">
        <v>0.58523482833385199</v>
      </c>
      <c r="J90" s="29">
        <v>0.58581792190791304</v>
      </c>
      <c r="K90" s="29">
        <v>0.71784327024074002</v>
      </c>
      <c r="L90" s="29">
        <v>0.72068622501101998</v>
      </c>
      <c r="M90" s="30">
        <v>0.72356322736855505</v>
      </c>
      <c r="N90" s="29">
        <v>0.62736173220600699</v>
      </c>
      <c r="O90" s="29">
        <v>0.62736173222021996</v>
      </c>
      <c r="P90" s="29">
        <v>0.68040779732056</v>
      </c>
      <c r="Q90" s="29">
        <v>0.68310249221193797</v>
      </c>
      <c r="R90" s="30">
        <v>0.68582945911144</v>
      </c>
      <c r="S90" s="29">
        <v>0.57025363791885397</v>
      </c>
      <c r="T90" s="29">
        <v>0.58976328571668502</v>
      </c>
      <c r="U90" s="29">
        <v>0.74484187425561399</v>
      </c>
      <c r="V90" s="29">
        <v>0.756760101004184</v>
      </c>
      <c r="W90" s="30">
        <v>0.76926937987997701</v>
      </c>
      <c r="X90" s="30"/>
      <c r="Y90" s="30">
        <f t="shared" si="6"/>
        <v>1.0550191709554193</v>
      </c>
      <c r="Z90" s="31"/>
      <c r="AA90" s="31"/>
      <c r="AB90" s="29">
        <f t="shared" si="7"/>
        <v>5.7108094287153022E-2</v>
      </c>
      <c r="AC90" s="29">
        <f t="shared" si="8"/>
        <v>8.3439920768537013E-2</v>
      </c>
    </row>
    <row r="91" spans="1:29" x14ac:dyDescent="0.3">
      <c r="A91" s="25">
        <v>90</v>
      </c>
      <c r="B91" s="25" t="s">
        <v>30</v>
      </c>
      <c r="C91" s="25" t="s">
        <v>50</v>
      </c>
      <c r="D91" s="26" t="s">
        <v>16</v>
      </c>
      <c r="E91" s="26">
        <v>2</v>
      </c>
      <c r="F91" s="27">
        <v>159</v>
      </c>
      <c r="G91" s="27">
        <v>127</v>
      </c>
      <c r="H91" s="28">
        <v>32</v>
      </c>
      <c r="I91" s="29">
        <v>0.69919156268422</v>
      </c>
      <c r="J91" s="29">
        <v>0.69962066174199899</v>
      </c>
      <c r="K91" s="29">
        <v>0.61132689040245403</v>
      </c>
      <c r="L91" s="29">
        <v>0.61374799647298495</v>
      </c>
      <c r="M91" s="30">
        <v>0.61867777845045202</v>
      </c>
      <c r="N91" s="29">
        <v>0.77907918154266098</v>
      </c>
      <c r="O91" s="29">
        <v>0.779079181551522</v>
      </c>
      <c r="P91" s="29">
        <v>0.52389454623895204</v>
      </c>
      <c r="Q91" s="29">
        <v>0.52596938424482098</v>
      </c>
      <c r="R91" s="30">
        <v>0.53019410580163395</v>
      </c>
      <c r="S91" s="29">
        <v>0.64341380260715397</v>
      </c>
      <c r="T91" s="29">
        <v>0.65021411238678894</v>
      </c>
      <c r="U91" s="29">
        <v>0.67848498972002302</v>
      </c>
      <c r="V91" s="29">
        <v>0.68934143889732702</v>
      </c>
      <c r="W91" s="30">
        <v>0.71271554999201403</v>
      </c>
      <c r="X91" s="30"/>
      <c r="Y91" s="30">
        <f t="shared" si="6"/>
        <v>1.166889204690486</v>
      </c>
      <c r="Z91" s="31">
        <f>(M90-M91)/M90</f>
        <v>0.14495685373557335</v>
      </c>
      <c r="AA91" s="31">
        <f>(R90-R91)/R90</f>
        <v>0.22693010812257478</v>
      </c>
      <c r="AB91" s="29">
        <f t="shared" si="7"/>
        <v>0.13566537893550701</v>
      </c>
      <c r="AC91" s="29">
        <f t="shared" si="8"/>
        <v>0.18252144419038008</v>
      </c>
    </row>
    <row r="92" spans="1:29" x14ac:dyDescent="0.3">
      <c r="A92" s="25">
        <v>91</v>
      </c>
      <c r="B92" s="25" t="s">
        <v>30</v>
      </c>
      <c r="C92" s="25" t="s">
        <v>50</v>
      </c>
      <c r="D92" s="26" t="s">
        <v>16</v>
      </c>
      <c r="E92" s="26">
        <v>3</v>
      </c>
      <c r="F92" s="27">
        <v>159</v>
      </c>
      <c r="G92" s="27">
        <v>127</v>
      </c>
      <c r="H92" s="28">
        <v>32</v>
      </c>
      <c r="I92" s="29">
        <v>0.716389339970536</v>
      </c>
      <c r="J92" s="29">
        <v>0.71660842321069995</v>
      </c>
      <c r="K92" s="29">
        <v>0.59359436294201395</v>
      </c>
      <c r="L92" s="29">
        <v>0.59594524090618395</v>
      </c>
      <c r="M92" s="30">
        <v>0.60316908333354602</v>
      </c>
      <c r="N92" s="29">
        <v>0.82119831937141896</v>
      </c>
      <c r="O92" s="29">
        <v>0.82119831938338805</v>
      </c>
      <c r="P92" s="29">
        <v>0.47131510008010602</v>
      </c>
      <c r="Q92" s="29">
        <v>0.473181701840722</v>
      </c>
      <c r="R92" s="30">
        <v>0.478917447038403</v>
      </c>
      <c r="S92" s="29">
        <v>0.70082105444391596</v>
      </c>
      <c r="T92" s="29">
        <v>0.70842724764412701</v>
      </c>
      <c r="U92" s="29">
        <v>0.62147475724081902</v>
      </c>
      <c r="V92" s="29">
        <v>0.63141898477597302</v>
      </c>
      <c r="W92" s="30">
        <v>0.66438446174961496</v>
      </c>
      <c r="X92" s="30" t="s">
        <v>77</v>
      </c>
      <c r="Y92" s="30">
        <f t="shared" si="6"/>
        <v>1.2594427015835563</v>
      </c>
      <c r="Z92" s="31">
        <f>(M91-M92)/M91</f>
        <v>2.5067483683912602E-2</v>
      </c>
      <c r="AA92" s="31">
        <f>(R91-R92)/R91</f>
        <v>9.6712992849482052E-2</v>
      </c>
      <c r="AB92" s="29">
        <f t="shared" si="7"/>
        <v>0.120377264927503</v>
      </c>
      <c r="AC92" s="29">
        <f t="shared" si="8"/>
        <v>0.18546701471121196</v>
      </c>
    </row>
    <row r="93" spans="1:29" x14ac:dyDescent="0.3">
      <c r="A93" s="25">
        <v>92</v>
      </c>
      <c r="B93" s="25" t="s">
        <v>30</v>
      </c>
      <c r="C93" s="25" t="s">
        <v>50</v>
      </c>
      <c r="D93" s="26" t="s">
        <v>16</v>
      </c>
      <c r="E93" s="26">
        <v>4</v>
      </c>
      <c r="F93" s="27">
        <v>159</v>
      </c>
      <c r="G93" s="27">
        <v>127</v>
      </c>
      <c r="H93" s="28">
        <v>32</v>
      </c>
      <c r="I93" s="29">
        <v>0.71422011002705599</v>
      </c>
      <c r="J93" s="29">
        <v>0.71701421576080204</v>
      </c>
      <c r="K93" s="29">
        <v>0.59586012732736404</v>
      </c>
      <c r="L93" s="29">
        <v>0.59821997865095</v>
      </c>
      <c r="M93" s="30">
        <v>0.60794777062119298</v>
      </c>
      <c r="N93" s="29">
        <v>0.84120592399154903</v>
      </c>
      <c r="O93" s="29">
        <v>0.84120592399451599</v>
      </c>
      <c r="P93" s="29">
        <v>0.44416333358843602</v>
      </c>
      <c r="Q93" s="29">
        <v>0.44592240317974802</v>
      </c>
      <c r="R93" s="30">
        <v>0.45317364942328903</v>
      </c>
      <c r="S93" s="29">
        <v>0.71321713742751103</v>
      </c>
      <c r="T93" s="29">
        <v>0.72398576143635596</v>
      </c>
      <c r="U93" s="29">
        <v>0.60846356477559904</v>
      </c>
      <c r="V93" s="29">
        <v>0.61819960001191798</v>
      </c>
      <c r="W93" s="30">
        <v>0.66241122701116295</v>
      </c>
      <c r="X93" s="30"/>
      <c r="Y93" s="30">
        <f t="shared" si="6"/>
        <v>1.3415338058487518</v>
      </c>
      <c r="Z93" s="31">
        <f>(M92-M93)/M92</f>
        <v>-7.9226330057179054E-3</v>
      </c>
      <c r="AA93" s="31">
        <f>(R92-R93)/R92</f>
        <v>5.3754144423662338E-2</v>
      </c>
      <c r="AB93" s="29">
        <f t="shared" si="7"/>
        <v>0.127988786564038</v>
      </c>
      <c r="AC93" s="29">
        <f t="shared" si="8"/>
        <v>0.20923757758787392</v>
      </c>
    </row>
    <row r="94" spans="1:29" x14ac:dyDescent="0.3">
      <c r="A94" s="2">
        <v>93</v>
      </c>
      <c r="B94" s="2" t="s">
        <v>30</v>
      </c>
      <c r="C94" s="2" t="s">
        <v>51</v>
      </c>
      <c r="D94" s="3" t="s">
        <v>16</v>
      </c>
      <c r="E94" s="3">
        <v>1</v>
      </c>
      <c r="F94" s="22">
        <v>159</v>
      </c>
      <c r="G94" s="22">
        <v>127</v>
      </c>
      <c r="H94" s="4">
        <v>32</v>
      </c>
      <c r="I94" s="7">
        <v>0.51577859126062298</v>
      </c>
      <c r="J94" s="7">
        <v>0.51597390699018797</v>
      </c>
      <c r="K94" s="7">
        <v>0.77562265563675203</v>
      </c>
      <c r="L94" s="7">
        <v>0.77869444055163894</v>
      </c>
      <c r="M94" s="8">
        <v>0.78180301355264603</v>
      </c>
      <c r="N94" s="7">
        <v>0.56365727232083396</v>
      </c>
      <c r="O94" s="7">
        <v>0.563657272334528</v>
      </c>
      <c r="P94" s="7">
        <v>0.73627393600673097</v>
      </c>
      <c r="Q94" s="7">
        <v>0.73918988379837103</v>
      </c>
      <c r="R94" s="8">
        <v>0.74214075335095897</v>
      </c>
      <c r="S94" s="7">
        <v>0.50852191878154296</v>
      </c>
      <c r="T94" s="7">
        <v>0.52869813062597304</v>
      </c>
      <c r="U94" s="7">
        <v>0.79654452489113403</v>
      </c>
      <c r="V94" s="7">
        <v>0.80929004657984305</v>
      </c>
      <c r="W94" s="8">
        <v>0.82266764784428303</v>
      </c>
      <c r="X94" s="8"/>
      <c r="Y94" s="8">
        <f t="shared" si="6"/>
        <v>1.053443043011183</v>
      </c>
      <c r="Z94" s="11"/>
      <c r="AA94" s="11"/>
      <c r="AB94" s="7">
        <f t="shared" si="7"/>
        <v>5.5135353539290999E-2</v>
      </c>
      <c r="AC94" s="7">
        <f t="shared" si="8"/>
        <v>8.0526894493324064E-2</v>
      </c>
    </row>
    <row r="95" spans="1:29" x14ac:dyDescent="0.3">
      <c r="A95" s="2">
        <v>94</v>
      </c>
      <c r="B95" s="2" t="s">
        <v>30</v>
      </c>
      <c r="C95" s="2" t="s">
        <v>51</v>
      </c>
      <c r="D95" s="3" t="s">
        <v>16</v>
      </c>
      <c r="E95" s="3">
        <v>2</v>
      </c>
      <c r="F95" s="22">
        <v>159</v>
      </c>
      <c r="G95" s="22">
        <v>127</v>
      </c>
      <c r="H95" s="4">
        <v>32</v>
      </c>
      <c r="I95" s="7">
        <v>0.67071633495675997</v>
      </c>
      <c r="J95" s="7">
        <v>0.67095005789187001</v>
      </c>
      <c r="K95" s="7">
        <v>0.63960755684376702</v>
      </c>
      <c r="L95" s="7">
        <v>0.64214066599198805</v>
      </c>
      <c r="M95" s="8">
        <v>0.64729850520351795</v>
      </c>
      <c r="N95" s="7">
        <v>0.76854969620415503</v>
      </c>
      <c r="O95" s="7">
        <v>0.76854969620535796</v>
      </c>
      <c r="P95" s="7">
        <v>0.53623410649319303</v>
      </c>
      <c r="Q95" s="7">
        <v>0.53835781423587403</v>
      </c>
      <c r="R95" s="8">
        <v>0.54268204285299404</v>
      </c>
      <c r="S95" s="7">
        <v>0.62200853585725202</v>
      </c>
      <c r="T95" s="7">
        <v>0.62603592355684801</v>
      </c>
      <c r="U95" s="7">
        <v>0.69855237911513202</v>
      </c>
      <c r="V95" s="7">
        <v>0.70972992691125603</v>
      </c>
      <c r="W95" s="8">
        <v>0.73379536853824401</v>
      </c>
      <c r="X95" s="8"/>
      <c r="Y95" s="8">
        <f t="shared" si="6"/>
        <v>1.1927767165475627</v>
      </c>
      <c r="Z95" s="11">
        <f>(M94-M95)/M94</f>
        <v>0.17204398808584365</v>
      </c>
      <c r="AA95" s="11">
        <f>(R94-R95)/R94</f>
        <v>0.26876129574795193</v>
      </c>
      <c r="AB95" s="7">
        <f t="shared" si="7"/>
        <v>0.14654116034690301</v>
      </c>
      <c r="AC95" s="7">
        <f t="shared" si="8"/>
        <v>0.19111332568524997</v>
      </c>
    </row>
    <row r="96" spans="1:29" x14ac:dyDescent="0.3">
      <c r="A96" s="2">
        <v>95</v>
      </c>
      <c r="B96" s="2" t="s">
        <v>30</v>
      </c>
      <c r="C96" s="2" t="s">
        <v>51</v>
      </c>
      <c r="D96" s="3" t="s">
        <v>16</v>
      </c>
      <c r="E96" s="3">
        <v>3</v>
      </c>
      <c r="F96" s="22">
        <v>159</v>
      </c>
      <c r="G96" s="22">
        <v>127</v>
      </c>
      <c r="H96" s="4">
        <v>32</v>
      </c>
      <c r="I96" s="7">
        <v>0.71763118336105303</v>
      </c>
      <c r="J96" s="7">
        <v>0.71808182238281504</v>
      </c>
      <c r="K96" s="7">
        <v>0.59229335410996597</v>
      </c>
      <c r="L96" s="7">
        <v>0.59463907954374695</v>
      </c>
      <c r="M96" s="8">
        <v>0.60184708913409801</v>
      </c>
      <c r="N96" s="7">
        <v>0.83070575021153803</v>
      </c>
      <c r="O96" s="7">
        <v>0.83070575021194404</v>
      </c>
      <c r="P96" s="7">
        <v>0.45861331476316097</v>
      </c>
      <c r="Q96" s="7">
        <v>0.46042961222664802</v>
      </c>
      <c r="R96" s="8">
        <v>0.46601078099738802</v>
      </c>
      <c r="S96" s="7">
        <v>0.70515021133618605</v>
      </c>
      <c r="T96" s="7">
        <v>0.71098809582136102</v>
      </c>
      <c r="U96" s="7">
        <v>0.61696196371120404</v>
      </c>
      <c r="V96" s="7">
        <v>0.62683398196487905</v>
      </c>
      <c r="W96" s="8">
        <v>0.65956008253673803</v>
      </c>
      <c r="X96" s="8" t="s">
        <v>77</v>
      </c>
      <c r="Y96" s="8">
        <f t="shared" si="6"/>
        <v>1.2914874798518263</v>
      </c>
      <c r="Z96" s="11">
        <f>(M95-M96)/M95</f>
        <v>7.0217087949445367E-2</v>
      </c>
      <c r="AA96" s="11">
        <f>(R95-R96)/R95</f>
        <v>0.14128210591330609</v>
      </c>
      <c r="AB96" s="7">
        <f t="shared" si="7"/>
        <v>0.12555553887535198</v>
      </c>
      <c r="AC96" s="7">
        <f t="shared" si="8"/>
        <v>0.19354930153935002</v>
      </c>
    </row>
    <row r="97" spans="1:29" x14ac:dyDescent="0.3">
      <c r="A97" s="2">
        <v>96</v>
      </c>
      <c r="B97" s="2" t="s">
        <v>30</v>
      </c>
      <c r="C97" s="2" t="s">
        <v>51</v>
      </c>
      <c r="D97" s="3" t="s">
        <v>16</v>
      </c>
      <c r="E97" s="3">
        <v>4</v>
      </c>
      <c r="F97" s="22">
        <v>159</v>
      </c>
      <c r="G97" s="22">
        <v>127</v>
      </c>
      <c r="H97" s="4">
        <v>32</v>
      </c>
      <c r="I97" s="7">
        <v>0.72712859616523995</v>
      </c>
      <c r="J97" s="7">
        <v>0.72844736806599897</v>
      </c>
      <c r="K97" s="7">
        <v>0.58224732953952196</v>
      </c>
      <c r="L97" s="7">
        <v>0.584553268581678</v>
      </c>
      <c r="M97" s="8">
        <v>0.59405882305197799</v>
      </c>
      <c r="N97" s="7">
        <v>0.86307609935700702</v>
      </c>
      <c r="O97" s="7">
        <v>0.86307609939216501</v>
      </c>
      <c r="P97" s="7">
        <v>0.41244418701103402</v>
      </c>
      <c r="Q97" s="7">
        <v>0.41407763572825002</v>
      </c>
      <c r="R97" s="8">
        <v>0.42081104692086602</v>
      </c>
      <c r="S97" s="7">
        <v>0.74746726738004299</v>
      </c>
      <c r="T97" s="7">
        <v>0.76786948188309301</v>
      </c>
      <c r="U97" s="7">
        <v>0.57097463936160697</v>
      </c>
      <c r="V97" s="7">
        <v>0.58011081370249595</v>
      </c>
      <c r="W97" s="8">
        <v>0.62159845444692496</v>
      </c>
      <c r="X97" s="8"/>
      <c r="Y97" s="8">
        <f t="shared" si="6"/>
        <v>1.4116996865904317</v>
      </c>
      <c r="Z97" s="11">
        <f>(M96-M97)/M96</f>
        <v>1.2940606048830971E-2</v>
      </c>
      <c r="AA97" s="11">
        <f>(R96-R97)/R96</f>
        <v>9.6992893554484844E-2</v>
      </c>
      <c r="AB97" s="7">
        <f t="shared" si="7"/>
        <v>0.11560883197696403</v>
      </c>
      <c r="AC97" s="7">
        <f t="shared" si="8"/>
        <v>0.20078740752605895</v>
      </c>
    </row>
    <row r="98" spans="1:29" x14ac:dyDescent="0.3">
      <c r="A98" s="2">
        <v>97</v>
      </c>
      <c r="B98" s="2" t="s">
        <v>30</v>
      </c>
      <c r="C98" s="2" t="s">
        <v>51</v>
      </c>
      <c r="D98" s="3" t="s">
        <v>16</v>
      </c>
      <c r="E98" s="3">
        <v>5</v>
      </c>
      <c r="F98" s="22">
        <v>159</v>
      </c>
      <c r="G98" s="22">
        <v>127</v>
      </c>
      <c r="H98" s="4">
        <v>32</v>
      </c>
      <c r="I98" s="7">
        <v>0.71912546810711198</v>
      </c>
      <c r="J98" s="7">
        <v>0.72174900507246498</v>
      </c>
      <c r="K98" s="7">
        <v>0.59072407857465403</v>
      </c>
      <c r="L98" s="7">
        <v>0.59306358903149703</v>
      </c>
      <c r="M98" s="8">
        <v>0.60519293419810005</v>
      </c>
      <c r="N98" s="7">
        <v>0.888545348596255</v>
      </c>
      <c r="O98" s="7">
        <v>0.88854534863003498</v>
      </c>
      <c r="P98" s="7">
        <v>0.37211283891198199</v>
      </c>
      <c r="Q98" s="7">
        <v>0.37358655889282399</v>
      </c>
      <c r="R98" s="8">
        <v>0.381227156640217</v>
      </c>
      <c r="S98" s="7">
        <v>0.72702017639639105</v>
      </c>
      <c r="T98" s="7">
        <v>0.75626162693229804</v>
      </c>
      <c r="U98" s="7">
        <v>0.59364013363308799</v>
      </c>
      <c r="V98" s="7">
        <v>0.60313897891049795</v>
      </c>
      <c r="W98" s="8">
        <v>0.65858459722689</v>
      </c>
      <c r="X98" s="8"/>
      <c r="Y98" s="8">
        <f t="shared" ref="Y98:Y129" si="9">M98/R98</f>
        <v>1.5874864202532419</v>
      </c>
      <c r="Z98" s="11">
        <f>(M97-M98)/M97</f>
        <v>-1.8742438819308416E-2</v>
      </c>
      <c r="AA98" s="11">
        <f>(R97-R98)/R97</f>
        <v>9.4065710893974724E-2</v>
      </c>
      <c r="AB98" s="7">
        <f t="shared" ref="AB98:AB129" si="10">N98-S98</f>
        <v>0.16152517219986395</v>
      </c>
      <c r="AC98" s="7">
        <f t="shared" ref="AC98:AC129" si="11">W98-R98</f>
        <v>0.277357440586673</v>
      </c>
    </row>
    <row r="99" spans="1:29" x14ac:dyDescent="0.3">
      <c r="A99" s="25">
        <v>98</v>
      </c>
      <c r="B99" s="25" t="s">
        <v>30</v>
      </c>
      <c r="C99" s="25" t="s">
        <v>52</v>
      </c>
      <c r="D99" s="26" t="s">
        <v>16</v>
      </c>
      <c r="E99" s="26">
        <v>1</v>
      </c>
      <c r="F99" s="27">
        <v>159</v>
      </c>
      <c r="G99" s="27">
        <v>127</v>
      </c>
      <c r="H99" s="28">
        <v>32</v>
      </c>
      <c r="I99" s="29">
        <v>0.47793975459777599</v>
      </c>
      <c r="J99" s="29">
        <v>0.47828057461773399</v>
      </c>
      <c r="K99" s="29">
        <v>0.80535767962190796</v>
      </c>
      <c r="L99" s="29">
        <v>0.80854722746888397</v>
      </c>
      <c r="M99" s="30">
        <v>0.81177497374580299</v>
      </c>
      <c r="N99" s="29">
        <v>0.53062501854113298</v>
      </c>
      <c r="O99" s="29">
        <v>0.53062501855177302</v>
      </c>
      <c r="P99" s="29">
        <v>0.76363447059231804</v>
      </c>
      <c r="Q99" s="29">
        <v>0.76665877736082999</v>
      </c>
      <c r="R99" s="30">
        <v>0.76971930361115304</v>
      </c>
      <c r="S99" s="29">
        <v>0.45856535420209299</v>
      </c>
      <c r="T99" s="29">
        <v>0.51491119905571103</v>
      </c>
      <c r="U99" s="29">
        <v>0.83604759315091304</v>
      </c>
      <c r="V99" s="29">
        <v>0.84942520406695698</v>
      </c>
      <c r="W99" s="30">
        <v>0.86346624130940797</v>
      </c>
      <c r="X99" s="30"/>
      <c r="Y99" s="30">
        <f t="shared" si="9"/>
        <v>1.0546376710800223</v>
      </c>
      <c r="Z99" s="31"/>
      <c r="AA99" s="31"/>
      <c r="AB99" s="29">
        <f t="shared" si="10"/>
        <v>7.2059664339039986E-2</v>
      </c>
      <c r="AC99" s="29">
        <f t="shared" si="11"/>
        <v>9.3746937698254929E-2</v>
      </c>
    </row>
    <row r="100" spans="1:29" x14ac:dyDescent="0.3">
      <c r="A100" s="25">
        <v>99</v>
      </c>
      <c r="B100" s="25" t="s">
        <v>30</v>
      </c>
      <c r="C100" s="25" t="s">
        <v>52</v>
      </c>
      <c r="D100" s="26" t="s">
        <v>16</v>
      </c>
      <c r="E100" s="26">
        <v>2</v>
      </c>
      <c r="F100" s="27">
        <v>159</v>
      </c>
      <c r="G100" s="27">
        <v>127</v>
      </c>
      <c r="H100" s="28">
        <v>32</v>
      </c>
      <c r="I100" s="29">
        <v>0.636034799332028</v>
      </c>
      <c r="J100" s="29">
        <v>0.63983271582336698</v>
      </c>
      <c r="K100" s="29">
        <v>0.67244756257231597</v>
      </c>
      <c r="L100" s="29">
        <v>0.67511073165814794</v>
      </c>
      <c r="M100" s="30">
        <v>0.68053339492849496</v>
      </c>
      <c r="N100" s="29">
        <v>0.75048332157926601</v>
      </c>
      <c r="O100" s="29">
        <v>0.75048332158934805</v>
      </c>
      <c r="P100" s="29">
        <v>0.55676938390349096</v>
      </c>
      <c r="Q100" s="29">
        <v>0.558974419795773</v>
      </c>
      <c r="R100" s="30">
        <v>0.56346424629852399</v>
      </c>
      <c r="S100" s="29">
        <v>0.614226752978144</v>
      </c>
      <c r="T100" s="29">
        <v>0.64463786884672203</v>
      </c>
      <c r="U100" s="29">
        <v>0.70570636259226005</v>
      </c>
      <c r="V100" s="29">
        <v>0.71699838139247596</v>
      </c>
      <c r="W100" s="30">
        <v>0.74131028094719698</v>
      </c>
      <c r="X100" s="30"/>
      <c r="Y100" s="30">
        <f t="shared" si="9"/>
        <v>1.207766773844152</v>
      </c>
      <c r="Z100" s="31">
        <f>(M99-M100)/M99</f>
        <v>0.16167236372379798</v>
      </c>
      <c r="AA100" s="31">
        <f>(R99-R100)/R99</f>
        <v>0.26796139364698202</v>
      </c>
      <c r="AB100" s="29">
        <f t="shared" si="10"/>
        <v>0.13625656860112201</v>
      </c>
      <c r="AC100" s="29">
        <f t="shared" si="11"/>
        <v>0.17784603464867299</v>
      </c>
    </row>
    <row r="101" spans="1:29" x14ac:dyDescent="0.3">
      <c r="A101" s="25">
        <v>100</v>
      </c>
      <c r="B101" s="25" t="s">
        <v>30</v>
      </c>
      <c r="C101" s="25" t="s">
        <v>52</v>
      </c>
      <c r="D101" s="26" t="s">
        <v>16</v>
      </c>
      <c r="E101" s="26">
        <v>3</v>
      </c>
      <c r="F101" s="27">
        <v>159</v>
      </c>
      <c r="G101" s="27">
        <v>127</v>
      </c>
      <c r="H101" s="28">
        <v>32</v>
      </c>
      <c r="I101" s="29">
        <v>0.67464954252376597</v>
      </c>
      <c r="J101" s="29">
        <v>0.67530423177457899</v>
      </c>
      <c r="K101" s="29">
        <v>0.63577610826651798</v>
      </c>
      <c r="L101" s="29">
        <v>0.63829404330158501</v>
      </c>
      <c r="M101" s="30">
        <v>0.64603122328832796</v>
      </c>
      <c r="N101" s="29">
        <v>0.80338005582005301</v>
      </c>
      <c r="O101" s="29">
        <v>0.80338005583662497</v>
      </c>
      <c r="P101" s="29">
        <v>0.49424164897787698</v>
      </c>
      <c r="Q101" s="29">
        <v>0.49619904930728498</v>
      </c>
      <c r="R101" s="30">
        <v>0.50221380284294903</v>
      </c>
      <c r="S101" s="29">
        <v>0.69301702141834998</v>
      </c>
      <c r="T101" s="29">
        <v>0.71504055405159805</v>
      </c>
      <c r="U101" s="29">
        <v>0.62952811055765601</v>
      </c>
      <c r="V101" s="29">
        <v>0.63960119992809805</v>
      </c>
      <c r="W101" s="30">
        <v>0.67299385858568395</v>
      </c>
      <c r="X101" s="30" t="s">
        <v>75</v>
      </c>
      <c r="Y101" s="30">
        <f t="shared" si="9"/>
        <v>1.2863669210827189</v>
      </c>
      <c r="Z101" s="31">
        <f>(M100-M101)/M100</f>
        <v>5.0698719412281323E-2</v>
      </c>
      <c r="AA101" s="31">
        <f>(R100-R101)/R100</f>
        <v>0.10870333629496058</v>
      </c>
      <c r="AB101" s="29">
        <f t="shared" si="10"/>
        <v>0.11036303440170303</v>
      </c>
      <c r="AC101" s="29">
        <f t="shared" si="11"/>
        <v>0.17078005574273492</v>
      </c>
    </row>
    <row r="102" spans="1:29" x14ac:dyDescent="0.3">
      <c r="A102" s="25">
        <v>101</v>
      </c>
      <c r="B102" s="25" t="s">
        <v>30</v>
      </c>
      <c r="C102" s="25" t="s">
        <v>52</v>
      </c>
      <c r="D102" s="26" t="s">
        <v>16</v>
      </c>
      <c r="E102" s="26">
        <v>4</v>
      </c>
      <c r="F102" s="27">
        <v>159</v>
      </c>
      <c r="G102" s="27">
        <v>127</v>
      </c>
      <c r="H102" s="28">
        <v>32</v>
      </c>
      <c r="I102" s="29">
        <v>0.69532931325074399</v>
      </c>
      <c r="J102" s="29">
        <v>0.69779474035712896</v>
      </c>
      <c r="K102" s="29">
        <v>0.61523895876151402</v>
      </c>
      <c r="L102" s="29">
        <v>0.61767555823271403</v>
      </c>
      <c r="M102" s="30">
        <v>0.62771972183477498</v>
      </c>
      <c r="N102" s="29">
        <v>0.82175330027805205</v>
      </c>
      <c r="O102" s="29">
        <v>0.82175330028396099</v>
      </c>
      <c r="P102" s="29">
        <v>0.47058307628672003</v>
      </c>
      <c r="Q102" s="29">
        <v>0.47244677893185799</v>
      </c>
      <c r="R102" s="30">
        <v>0.48012934411937402</v>
      </c>
      <c r="S102" s="29">
        <v>0.69803283013011397</v>
      </c>
      <c r="T102" s="29">
        <v>0.72763790525579297</v>
      </c>
      <c r="U102" s="29">
        <v>0.62436398538885496</v>
      </c>
      <c r="V102" s="29">
        <v>0.63435444350983705</v>
      </c>
      <c r="W102" s="30">
        <v>0.67972141243254502</v>
      </c>
      <c r="X102" s="30"/>
      <c r="Y102" s="30">
        <f t="shared" si="9"/>
        <v>1.307397120219975</v>
      </c>
      <c r="Z102" s="31">
        <f>(M101-M102)/M101</f>
        <v>2.8344607494892607E-2</v>
      </c>
      <c r="AA102" s="31">
        <f>(R101-R102)/R101</f>
        <v>4.3974216954130986E-2</v>
      </c>
      <c r="AB102" s="29">
        <f t="shared" si="10"/>
        <v>0.12372047014793808</v>
      </c>
      <c r="AC102" s="29">
        <f t="shared" si="11"/>
        <v>0.199592068313171</v>
      </c>
    </row>
    <row r="103" spans="1:29" x14ac:dyDescent="0.3">
      <c r="A103" s="25">
        <v>102</v>
      </c>
      <c r="B103" s="25" t="s">
        <v>30</v>
      </c>
      <c r="C103" s="25" t="s">
        <v>52</v>
      </c>
      <c r="D103" s="26" t="s">
        <v>16</v>
      </c>
      <c r="E103" s="26">
        <v>5</v>
      </c>
      <c r="F103" s="27">
        <v>159</v>
      </c>
      <c r="G103" s="27">
        <v>127</v>
      </c>
      <c r="H103" s="28">
        <v>32</v>
      </c>
      <c r="I103" s="29">
        <v>0.70255285251170796</v>
      </c>
      <c r="J103" s="29">
        <v>0.70547240813520096</v>
      </c>
      <c r="K103" s="29">
        <v>0.60790175465044205</v>
      </c>
      <c r="L103" s="29">
        <v>0.61030929577381998</v>
      </c>
      <c r="M103" s="30">
        <v>0.62279135038606803</v>
      </c>
      <c r="N103" s="29">
        <v>0.83615602668797195</v>
      </c>
      <c r="O103" s="29">
        <v>0.83615602669578004</v>
      </c>
      <c r="P103" s="29">
        <v>0.45117059973541102</v>
      </c>
      <c r="Q103" s="29">
        <v>0.45295742098442399</v>
      </c>
      <c r="R103" s="30">
        <v>0.46222131276012102</v>
      </c>
      <c r="S103" s="29">
        <v>0.68553338951435105</v>
      </c>
      <c r="T103" s="29">
        <v>0.70436538833858398</v>
      </c>
      <c r="U103" s="29">
        <v>0.63715522600275099</v>
      </c>
      <c r="V103" s="29">
        <v>0.64735035696947596</v>
      </c>
      <c r="W103" s="30">
        <v>0.70686025777931305</v>
      </c>
      <c r="X103" s="30"/>
      <c r="Y103" s="30">
        <f t="shared" si="9"/>
        <v>1.3473877841484951</v>
      </c>
      <c r="Z103" s="31">
        <f>(M102-M103)/M102</f>
        <v>7.8512292624831163E-3</v>
      </c>
      <c r="AA103" s="31">
        <f>(R102-R103)/R102</f>
        <v>3.7298347994328282E-2</v>
      </c>
      <c r="AB103" s="29">
        <f t="shared" si="10"/>
        <v>0.1506226371736209</v>
      </c>
      <c r="AC103" s="29">
        <f t="shared" si="11"/>
        <v>0.24463894501919203</v>
      </c>
    </row>
    <row r="104" spans="1:29" x14ac:dyDescent="0.3">
      <c r="A104" s="25">
        <v>103</v>
      </c>
      <c r="B104" s="25" t="s">
        <v>30</v>
      </c>
      <c r="C104" s="25" t="s">
        <v>52</v>
      </c>
      <c r="D104" s="26" t="s">
        <v>16</v>
      </c>
      <c r="E104" s="26">
        <v>6</v>
      </c>
      <c r="F104" s="27">
        <v>159</v>
      </c>
      <c r="G104" s="27">
        <v>127</v>
      </c>
      <c r="H104" s="28">
        <v>32</v>
      </c>
      <c r="I104" s="29">
        <v>0.70620343806651997</v>
      </c>
      <c r="J104" s="29">
        <v>0.709339622464359</v>
      </c>
      <c r="K104" s="29">
        <v>0.60415983180132404</v>
      </c>
      <c r="L104" s="29">
        <v>0.60655255337027403</v>
      </c>
      <c r="M104" s="30">
        <v>0.62153141513522803</v>
      </c>
      <c r="N104" s="29">
        <v>0.85101848038969297</v>
      </c>
      <c r="O104" s="29">
        <v>0.851018480390201</v>
      </c>
      <c r="P104" s="29">
        <v>0.43022114876370798</v>
      </c>
      <c r="Q104" s="29">
        <v>0.43192500156536801</v>
      </c>
      <c r="R104" s="30">
        <v>0.44259142256273498</v>
      </c>
      <c r="S104" s="29">
        <v>0.69201025789300696</v>
      </c>
      <c r="T104" s="29">
        <v>0.69998002437604301</v>
      </c>
      <c r="U104" s="29">
        <v>0.63055954748173204</v>
      </c>
      <c r="V104" s="29">
        <v>0.64064914089090097</v>
      </c>
      <c r="W104" s="30">
        <v>0.71339669114600601</v>
      </c>
      <c r="X104" s="30"/>
      <c r="Y104" s="30">
        <f t="shared" si="9"/>
        <v>1.4043006336100634</v>
      </c>
      <c r="Z104" s="31">
        <f>(M103-M104)/M103</f>
        <v>2.0230455192721802E-3</v>
      </c>
      <c r="AA104" s="31">
        <f>(R103-R104)/R103</f>
        <v>4.2468596006894559E-2</v>
      </c>
      <c r="AB104" s="29">
        <f t="shared" si="10"/>
        <v>0.159008222496686</v>
      </c>
      <c r="AC104" s="29">
        <f t="shared" si="11"/>
        <v>0.27080526858327103</v>
      </c>
    </row>
    <row r="105" spans="1:29" x14ac:dyDescent="0.3">
      <c r="A105" s="2">
        <v>104</v>
      </c>
      <c r="B105" s="2" t="s">
        <v>30</v>
      </c>
      <c r="C105" s="2" t="s">
        <v>53</v>
      </c>
      <c r="D105" s="3" t="s">
        <v>16</v>
      </c>
      <c r="E105" s="3">
        <v>1</v>
      </c>
      <c r="F105" s="22">
        <v>159</v>
      </c>
      <c r="G105" s="22">
        <v>127</v>
      </c>
      <c r="H105" s="4">
        <v>32</v>
      </c>
      <c r="I105" s="7">
        <v>0.59543169465114099</v>
      </c>
      <c r="J105" s="7">
        <v>0.59608094193415295</v>
      </c>
      <c r="K105" s="7">
        <v>0.70896438834190201</v>
      </c>
      <c r="L105" s="7">
        <v>0.71177217908586099</v>
      </c>
      <c r="M105" s="8">
        <v>0.71461359628823196</v>
      </c>
      <c r="N105" s="7">
        <v>0.64227938390007</v>
      </c>
      <c r="O105" s="7">
        <v>0.64227938391940398</v>
      </c>
      <c r="P105" s="7">
        <v>0.66664947392032903</v>
      </c>
      <c r="Q105" s="7">
        <v>0.66928968018896196</v>
      </c>
      <c r="R105" s="8">
        <v>0.67196150590305603</v>
      </c>
      <c r="S105" s="7">
        <v>0.609102777881527</v>
      </c>
      <c r="T105" s="7">
        <v>0.63865523564221205</v>
      </c>
      <c r="U105" s="7">
        <v>0.710377621713567</v>
      </c>
      <c r="V105" s="7">
        <v>0.72174438540573005</v>
      </c>
      <c r="W105" s="8">
        <v>0.73367485291068701</v>
      </c>
      <c r="X105" s="8"/>
      <c r="Y105" s="8">
        <f t="shared" si="9"/>
        <v>1.0634740085711536</v>
      </c>
      <c r="Z105" s="11"/>
      <c r="AA105" s="11"/>
      <c r="AB105" s="7">
        <f t="shared" si="10"/>
        <v>3.3176606018542998E-2</v>
      </c>
      <c r="AC105" s="7">
        <f t="shared" si="11"/>
        <v>6.1713347007630981E-2</v>
      </c>
    </row>
    <row r="106" spans="1:29" x14ac:dyDescent="0.3">
      <c r="A106" s="2">
        <v>105</v>
      </c>
      <c r="B106" s="2" t="s">
        <v>30</v>
      </c>
      <c r="C106" s="2" t="s">
        <v>53</v>
      </c>
      <c r="D106" s="3" t="s">
        <v>16</v>
      </c>
      <c r="E106" s="3">
        <v>2</v>
      </c>
      <c r="F106" s="22">
        <v>159</v>
      </c>
      <c r="G106" s="22">
        <v>127</v>
      </c>
      <c r="H106" s="4">
        <v>32</v>
      </c>
      <c r="I106" s="7">
        <v>0.69735426926141897</v>
      </c>
      <c r="J106" s="7">
        <v>0.69839144822445598</v>
      </c>
      <c r="K106" s="7">
        <v>0.61319099540876598</v>
      </c>
      <c r="L106" s="7">
        <v>0.61561948410227296</v>
      </c>
      <c r="M106" s="8">
        <v>0.62056429835037696</v>
      </c>
      <c r="N106" s="7">
        <v>0.79600426105619404</v>
      </c>
      <c r="O106" s="7">
        <v>0.79600426106285604</v>
      </c>
      <c r="P106" s="7">
        <v>0.50342653586078101</v>
      </c>
      <c r="Q106" s="7">
        <v>0.50542031212217997</v>
      </c>
      <c r="R106" s="8">
        <v>0.50947997823932301</v>
      </c>
      <c r="S106" s="7">
        <v>0.6710093069884</v>
      </c>
      <c r="T106" s="7">
        <v>0.68257789216924303</v>
      </c>
      <c r="U106" s="7">
        <v>0.65170309851542396</v>
      </c>
      <c r="V106" s="7">
        <v>0.66213101022301202</v>
      </c>
      <c r="W106" s="8">
        <v>0.68458247319750898</v>
      </c>
      <c r="X106" s="8" t="s">
        <v>77</v>
      </c>
      <c r="Y106" s="8">
        <f t="shared" si="9"/>
        <v>1.2180347115797223</v>
      </c>
      <c r="Z106" s="11">
        <f>(M105-M106)/M105</f>
        <v>0.13160860418323359</v>
      </c>
      <c r="AA106" s="11">
        <f>(R105-R106)/R105</f>
        <v>0.24180183870112085</v>
      </c>
      <c r="AB106" s="7">
        <f t="shared" si="10"/>
        <v>0.12499495406779404</v>
      </c>
      <c r="AC106" s="7">
        <f t="shared" si="11"/>
        <v>0.17510249495818597</v>
      </c>
    </row>
    <row r="107" spans="1:29" x14ac:dyDescent="0.3">
      <c r="A107" s="2">
        <v>106</v>
      </c>
      <c r="B107" s="2" t="s">
        <v>30</v>
      </c>
      <c r="C107" s="2" t="s">
        <v>53</v>
      </c>
      <c r="D107" s="3" t="s">
        <v>16</v>
      </c>
      <c r="E107" s="3">
        <v>3</v>
      </c>
      <c r="F107" s="22">
        <v>159</v>
      </c>
      <c r="G107" s="22">
        <v>127</v>
      </c>
      <c r="H107" s="4">
        <v>32</v>
      </c>
      <c r="I107" s="7">
        <v>0.72513520245404595</v>
      </c>
      <c r="J107" s="7">
        <v>0.72536202542313499</v>
      </c>
      <c r="K107" s="7">
        <v>0.58437019061981499</v>
      </c>
      <c r="L107" s="7">
        <v>0.58668453706548795</v>
      </c>
      <c r="M107" s="8">
        <v>0.59379612443866103</v>
      </c>
      <c r="N107" s="7">
        <v>0.85521536119105301</v>
      </c>
      <c r="O107" s="7">
        <v>0.85521536119124797</v>
      </c>
      <c r="P107" s="7">
        <v>0.42411809225021602</v>
      </c>
      <c r="Q107" s="7">
        <v>0.42579777443644101</v>
      </c>
      <c r="R107" s="8">
        <v>0.43095914802803698</v>
      </c>
      <c r="S107" s="7">
        <v>0.74910762632019401</v>
      </c>
      <c r="T107" s="7">
        <v>0.77353910413104499</v>
      </c>
      <c r="U107" s="7">
        <v>0.56911719842424402</v>
      </c>
      <c r="V107" s="7">
        <v>0.57822365182297297</v>
      </c>
      <c r="W107" s="8">
        <v>0.60841187697833299</v>
      </c>
      <c r="X107" s="8"/>
      <c r="Y107" s="8">
        <f t="shared" si="9"/>
        <v>1.3778478242212191</v>
      </c>
      <c r="Z107" s="11">
        <f>(M106-M107)/M106</f>
        <v>4.3135214163742219E-2</v>
      </c>
      <c r="AA107" s="11">
        <f>(R106-R107)/R106</f>
        <v>0.15411956026739421</v>
      </c>
      <c r="AB107" s="7">
        <f t="shared" si="10"/>
        <v>0.10610773487085901</v>
      </c>
      <c r="AC107" s="7">
        <f t="shared" si="11"/>
        <v>0.17745272895029601</v>
      </c>
    </row>
    <row r="108" spans="1:29" x14ac:dyDescent="0.3">
      <c r="A108" s="2">
        <v>107</v>
      </c>
      <c r="B108" s="2" t="s">
        <v>30</v>
      </c>
      <c r="C108" s="2" t="s">
        <v>53</v>
      </c>
      <c r="D108" s="3" t="s">
        <v>16</v>
      </c>
      <c r="E108" s="3">
        <v>4</v>
      </c>
      <c r="F108" s="22">
        <v>159</v>
      </c>
      <c r="G108" s="22">
        <v>127</v>
      </c>
      <c r="H108" s="4">
        <v>32</v>
      </c>
      <c r="I108" s="7">
        <v>0.73803690079649797</v>
      </c>
      <c r="J108" s="7">
        <v>0.73946405916109204</v>
      </c>
      <c r="K108" s="7">
        <v>0.57049067842798995</v>
      </c>
      <c r="L108" s="7">
        <v>0.57275005629342901</v>
      </c>
      <c r="M108" s="8">
        <v>0.58206367602764797</v>
      </c>
      <c r="N108" s="7">
        <v>0.87742385082061403</v>
      </c>
      <c r="O108" s="7">
        <v>0.87742385082363406</v>
      </c>
      <c r="P108" s="7">
        <v>0.39023708822439501</v>
      </c>
      <c r="Q108" s="7">
        <v>0.391782587691341</v>
      </c>
      <c r="R108" s="8">
        <v>0.39815345400580199</v>
      </c>
      <c r="S108" s="7">
        <v>0.78658096088238605</v>
      </c>
      <c r="T108" s="7">
        <v>0.82470583912472994</v>
      </c>
      <c r="U108" s="7">
        <v>0.52489756719541103</v>
      </c>
      <c r="V108" s="7">
        <v>0.53329646156726596</v>
      </c>
      <c r="W108" s="8">
        <v>0.57143609193644596</v>
      </c>
      <c r="X108" s="8"/>
      <c r="Y108" s="8">
        <f t="shared" si="9"/>
        <v>1.4619078904666893</v>
      </c>
      <c r="Z108" s="11">
        <f>(M107-M108)/M107</f>
        <v>1.9758378217951844E-2</v>
      </c>
      <c r="AA108" s="11">
        <f>(R107-R108)/R107</f>
        <v>7.6122514563957563E-2</v>
      </c>
      <c r="AB108" s="7">
        <f t="shared" si="10"/>
        <v>9.0842889938227978E-2</v>
      </c>
      <c r="AC108" s="7">
        <f t="shared" si="11"/>
        <v>0.17328263793064397</v>
      </c>
    </row>
    <row r="109" spans="1:29" x14ac:dyDescent="0.3">
      <c r="A109" s="2">
        <v>108</v>
      </c>
      <c r="B109" s="2" t="s">
        <v>30</v>
      </c>
      <c r="C109" s="2" t="s">
        <v>53</v>
      </c>
      <c r="D109" s="3" t="s">
        <v>16</v>
      </c>
      <c r="E109" s="3">
        <v>5</v>
      </c>
      <c r="F109" s="22">
        <v>159</v>
      </c>
      <c r="G109" s="22">
        <v>127</v>
      </c>
      <c r="H109" s="4">
        <v>32</v>
      </c>
      <c r="I109" s="7">
        <v>0.74329660589742796</v>
      </c>
      <c r="J109" s="7">
        <v>0.74435841765176802</v>
      </c>
      <c r="K109" s="7">
        <v>0.56473447178479097</v>
      </c>
      <c r="L109" s="7">
        <v>0.56697105270302295</v>
      </c>
      <c r="M109" s="8">
        <v>0.57856675293634496</v>
      </c>
      <c r="N109" s="7">
        <v>0.89573975823579099</v>
      </c>
      <c r="O109" s="7">
        <v>0.89573975825031504</v>
      </c>
      <c r="P109" s="7">
        <v>0.35990254649887399</v>
      </c>
      <c r="Q109" s="7">
        <v>0.36132790869675502</v>
      </c>
      <c r="R109" s="8">
        <v>0.36871779235167101</v>
      </c>
      <c r="S109" s="7">
        <v>0.77995361831011301</v>
      </c>
      <c r="T109" s="7">
        <v>0.83723937873568299</v>
      </c>
      <c r="U109" s="7">
        <v>0.53298513368987799</v>
      </c>
      <c r="V109" s="7">
        <v>0.54151343734262403</v>
      </c>
      <c r="W109" s="8">
        <v>0.59129391648580998</v>
      </c>
      <c r="X109" s="8"/>
      <c r="Y109" s="8">
        <f t="shared" si="9"/>
        <v>1.5691316365458352</v>
      </c>
      <c r="Z109" s="11">
        <f>(M108-M109)/M108</f>
        <v>6.0078016123048753E-3</v>
      </c>
      <c r="AA109" s="11">
        <f>(R108-R109)/R108</f>
        <v>7.3930444048595473E-2</v>
      </c>
      <c r="AB109" s="7">
        <f t="shared" si="10"/>
        <v>0.11578613992567799</v>
      </c>
      <c r="AC109" s="7">
        <f t="shared" si="11"/>
        <v>0.22257612413413896</v>
      </c>
    </row>
    <row r="110" spans="1:29" x14ac:dyDescent="0.3">
      <c r="A110" s="2">
        <v>109</v>
      </c>
      <c r="B110" s="2" t="s">
        <v>30</v>
      </c>
      <c r="C110" s="2" t="s">
        <v>53</v>
      </c>
      <c r="D110" s="3" t="s">
        <v>16</v>
      </c>
      <c r="E110" s="3">
        <v>6</v>
      </c>
      <c r="F110" s="22">
        <v>159</v>
      </c>
      <c r="G110" s="22">
        <v>127</v>
      </c>
      <c r="H110" s="4">
        <v>32</v>
      </c>
      <c r="I110" s="7">
        <v>0.71942956262345104</v>
      </c>
      <c r="J110" s="7">
        <v>0.72525085569868997</v>
      </c>
      <c r="K110" s="7">
        <v>0.59040421226331696</v>
      </c>
      <c r="L110" s="7">
        <v>0.59274245591792996</v>
      </c>
      <c r="M110" s="8">
        <v>0.6073802762685</v>
      </c>
      <c r="N110" s="7">
        <v>0.91514231168089</v>
      </c>
      <c r="O110" s="7">
        <v>0.91514231169260096</v>
      </c>
      <c r="P110" s="7">
        <v>0.32469167530895299</v>
      </c>
      <c r="Q110" s="7">
        <v>0.325977587966294</v>
      </c>
      <c r="R110" s="8">
        <v>0.334027629469688</v>
      </c>
      <c r="S110" s="7">
        <v>0.807981371709934</v>
      </c>
      <c r="T110" s="7">
        <v>0.84753569392614903</v>
      </c>
      <c r="U110" s="7">
        <v>0.49788570957897599</v>
      </c>
      <c r="V110" s="7">
        <v>0.50585238678487998</v>
      </c>
      <c r="W110" s="8">
        <v>0.563293378398672</v>
      </c>
      <c r="X110" s="8"/>
      <c r="Y110" s="8">
        <f t="shared" si="9"/>
        <v>1.8183534015817633</v>
      </c>
      <c r="Z110" s="11">
        <f>(M109-M110)/M109</f>
        <v>-4.9801553901810798E-2</v>
      </c>
      <c r="AA110" s="11">
        <f>(R109-R110)/R109</f>
        <v>9.4083235475918292E-2</v>
      </c>
      <c r="AB110" s="7">
        <f t="shared" si="10"/>
        <v>0.10716093997095599</v>
      </c>
      <c r="AC110" s="7">
        <f t="shared" si="11"/>
        <v>0.22926574892898399</v>
      </c>
    </row>
    <row r="111" spans="1:29" x14ac:dyDescent="0.3">
      <c r="A111" s="25">
        <v>110</v>
      </c>
      <c r="B111" s="25" t="s">
        <v>30</v>
      </c>
      <c r="C111" s="25" t="s">
        <v>56</v>
      </c>
      <c r="D111" s="26" t="s">
        <v>16</v>
      </c>
      <c r="E111" s="26">
        <v>1</v>
      </c>
      <c r="F111" s="27">
        <v>159</v>
      </c>
      <c r="G111" s="27">
        <v>127</v>
      </c>
      <c r="H111" s="28">
        <v>32</v>
      </c>
      <c r="I111" s="29">
        <v>0.52940212192731495</v>
      </c>
      <c r="J111" s="29">
        <v>0.52956368394992603</v>
      </c>
      <c r="K111" s="29">
        <v>0.76463377060499105</v>
      </c>
      <c r="L111" s="29">
        <v>0.76766203501280394</v>
      </c>
      <c r="M111" s="30">
        <v>0.770726566299618</v>
      </c>
      <c r="N111" s="29">
        <v>0.58087211067161604</v>
      </c>
      <c r="O111" s="29">
        <v>0.58087211067445299</v>
      </c>
      <c r="P111" s="29">
        <v>0.72160384038409997</v>
      </c>
      <c r="Q111" s="29">
        <v>0.724461688559767</v>
      </c>
      <c r="R111" s="30">
        <v>0.727353762688003</v>
      </c>
      <c r="S111" s="29">
        <v>0.55143644081953003</v>
      </c>
      <c r="T111" s="29">
        <v>0.58045798104013302</v>
      </c>
      <c r="U111" s="29">
        <v>0.76097427284090302</v>
      </c>
      <c r="V111" s="29">
        <v>0.77315063435737896</v>
      </c>
      <c r="W111" s="30">
        <v>0.78593084949469805</v>
      </c>
      <c r="X111" s="30"/>
      <c r="Y111" s="30">
        <f t="shared" si="9"/>
        <v>1.0596309606639371</v>
      </c>
      <c r="Z111" s="31"/>
      <c r="AA111" s="31"/>
      <c r="AB111" s="29">
        <f t="shared" si="10"/>
        <v>2.9435669852086011E-2</v>
      </c>
      <c r="AC111" s="29">
        <f t="shared" si="11"/>
        <v>5.8577086806695045E-2</v>
      </c>
    </row>
    <row r="112" spans="1:29" x14ac:dyDescent="0.3">
      <c r="A112" s="25">
        <v>111</v>
      </c>
      <c r="B112" s="25" t="s">
        <v>30</v>
      </c>
      <c r="C112" s="25" t="s">
        <v>56</v>
      </c>
      <c r="D112" s="26" t="s">
        <v>16</v>
      </c>
      <c r="E112" s="26">
        <v>2</v>
      </c>
      <c r="F112" s="27">
        <v>159</v>
      </c>
      <c r="G112" s="27">
        <v>127</v>
      </c>
      <c r="H112" s="28">
        <v>32</v>
      </c>
      <c r="I112" s="29">
        <v>0.66534796174601296</v>
      </c>
      <c r="J112" s="29">
        <v>0.665731782138544</v>
      </c>
      <c r="K112" s="29">
        <v>0.64480029869475897</v>
      </c>
      <c r="L112" s="29">
        <v>0.64735397323772303</v>
      </c>
      <c r="M112" s="30">
        <v>0.65255368707572903</v>
      </c>
      <c r="N112" s="29">
        <v>0.77381610703957804</v>
      </c>
      <c r="O112" s="29">
        <v>0.77381610709037496</v>
      </c>
      <c r="P112" s="29">
        <v>0.53009827748483396</v>
      </c>
      <c r="Q112" s="29">
        <v>0.53219768481951202</v>
      </c>
      <c r="R112" s="30">
        <v>0.53647243369062902</v>
      </c>
      <c r="S112" s="29">
        <v>0.63135574678096595</v>
      </c>
      <c r="T112" s="29">
        <v>0.64188700461822401</v>
      </c>
      <c r="U112" s="29">
        <v>0.68986119094753295</v>
      </c>
      <c r="V112" s="29">
        <v>0.70089967090271499</v>
      </c>
      <c r="W112" s="30">
        <v>0.72466569721344398</v>
      </c>
      <c r="X112" s="30"/>
      <c r="Y112" s="30">
        <f t="shared" si="9"/>
        <v>1.2163787849946477</v>
      </c>
      <c r="Z112" s="31">
        <f>(M111-M112)/M111</f>
        <v>0.15332659388044184</v>
      </c>
      <c r="AA112" s="31">
        <f>(R111-R112)/R111</f>
        <v>0.26243258616268705</v>
      </c>
      <c r="AB112" s="29">
        <f t="shared" si="10"/>
        <v>0.14246036025861208</v>
      </c>
      <c r="AC112" s="29">
        <f t="shared" si="11"/>
        <v>0.18819326352281496</v>
      </c>
    </row>
    <row r="113" spans="1:29" x14ac:dyDescent="0.3">
      <c r="A113" s="25">
        <v>112</v>
      </c>
      <c r="B113" s="25" t="s">
        <v>30</v>
      </c>
      <c r="C113" s="25" t="s">
        <v>56</v>
      </c>
      <c r="D113" s="26" t="s">
        <v>16</v>
      </c>
      <c r="E113" s="26">
        <v>3</v>
      </c>
      <c r="F113" s="27">
        <v>159</v>
      </c>
      <c r="G113" s="27">
        <v>127</v>
      </c>
      <c r="H113" s="28">
        <v>32</v>
      </c>
      <c r="I113" s="29">
        <v>0.722331094955175</v>
      </c>
      <c r="J113" s="29">
        <v>0.72265232067327001</v>
      </c>
      <c r="K113" s="29">
        <v>0.58734343197707894</v>
      </c>
      <c r="L113" s="29">
        <v>0.58966955368213003</v>
      </c>
      <c r="M113" s="30">
        <v>0.596817324395988</v>
      </c>
      <c r="N113" s="29">
        <v>0.84751423985937702</v>
      </c>
      <c r="O113" s="29">
        <v>0.84751423986520302</v>
      </c>
      <c r="P113" s="29">
        <v>0.435251423560304</v>
      </c>
      <c r="Q113" s="29">
        <v>0.43697519832031101</v>
      </c>
      <c r="R113" s="30">
        <v>0.44227206078460601</v>
      </c>
      <c r="S113" s="29">
        <v>0.74179921531426296</v>
      </c>
      <c r="T113" s="29">
        <v>0.75800558738342405</v>
      </c>
      <c r="U113" s="29">
        <v>0.57734679418790802</v>
      </c>
      <c r="V113" s="29">
        <v>0.58658492948013696</v>
      </c>
      <c r="W113" s="30">
        <v>0.61720968491526895</v>
      </c>
      <c r="X113" s="30" t="s">
        <v>75</v>
      </c>
      <c r="Y113" s="30">
        <f t="shared" si="9"/>
        <v>1.349434832797743</v>
      </c>
      <c r="Z113" s="31">
        <f>(M112-M113)/M112</f>
        <v>8.5412685245118858E-2</v>
      </c>
      <c r="AA113" s="31">
        <f>(R112-R113)/R112</f>
        <v>0.17559219633705567</v>
      </c>
      <c r="AB113" s="29">
        <f t="shared" si="10"/>
        <v>0.10571502454511406</v>
      </c>
      <c r="AC113" s="29">
        <f t="shared" si="11"/>
        <v>0.17493762413066294</v>
      </c>
    </row>
    <row r="114" spans="1:29" x14ac:dyDescent="0.3">
      <c r="A114" s="25">
        <v>113</v>
      </c>
      <c r="B114" s="25" t="s">
        <v>30</v>
      </c>
      <c r="C114" s="25" t="s">
        <v>56</v>
      </c>
      <c r="D114" s="26" t="s">
        <v>16</v>
      </c>
      <c r="E114" s="26">
        <v>4</v>
      </c>
      <c r="F114" s="27">
        <v>159</v>
      </c>
      <c r="G114" s="27">
        <v>127</v>
      </c>
      <c r="H114" s="28">
        <v>32</v>
      </c>
      <c r="I114" s="29">
        <v>0.74018607156771898</v>
      </c>
      <c r="J114" s="29">
        <v>0.740995638972752</v>
      </c>
      <c r="K114" s="29">
        <v>0.56814567833525198</v>
      </c>
      <c r="L114" s="29">
        <v>0.57039576903526601</v>
      </c>
      <c r="M114" s="30">
        <v>0.57967110516562204</v>
      </c>
      <c r="N114" s="29">
        <v>0.88508981060750902</v>
      </c>
      <c r="O114" s="29">
        <v>0.88508981060925496</v>
      </c>
      <c r="P114" s="29">
        <v>0.37783729719628001</v>
      </c>
      <c r="Q114" s="29">
        <v>0.37933368838776299</v>
      </c>
      <c r="R114" s="30">
        <v>0.38550212030182701</v>
      </c>
      <c r="S114" s="29">
        <v>0.78149520533596495</v>
      </c>
      <c r="T114" s="29">
        <v>0.82914162090941801</v>
      </c>
      <c r="U114" s="29">
        <v>0.53111487552582903</v>
      </c>
      <c r="V114" s="29">
        <v>0.53961325314776598</v>
      </c>
      <c r="W114" s="30">
        <v>0.57820463992892601</v>
      </c>
      <c r="X114" s="30"/>
      <c r="Y114" s="30">
        <f t="shared" si="9"/>
        <v>1.5036781242909154</v>
      </c>
      <c r="Z114" s="31">
        <f>(M113-M114)/M113</f>
        <v>2.8729426123343327E-2</v>
      </c>
      <c r="AA114" s="31">
        <f>(R113-R114)/R113</f>
        <v>0.12835977109218058</v>
      </c>
      <c r="AB114" s="29">
        <f t="shared" si="10"/>
        <v>0.10359460527154407</v>
      </c>
      <c r="AC114" s="29">
        <f t="shared" si="11"/>
        <v>0.192702519627099</v>
      </c>
    </row>
    <row r="115" spans="1:29" x14ac:dyDescent="0.3">
      <c r="A115" s="25">
        <v>114</v>
      </c>
      <c r="B115" s="25" t="s">
        <v>30</v>
      </c>
      <c r="C115" s="25" t="s">
        <v>56</v>
      </c>
      <c r="D115" s="26" t="s">
        <v>16</v>
      </c>
      <c r="E115" s="26">
        <v>5</v>
      </c>
      <c r="F115" s="27">
        <v>159</v>
      </c>
      <c r="G115" s="27">
        <v>127</v>
      </c>
      <c r="H115" s="28">
        <v>32</v>
      </c>
      <c r="I115" s="29">
        <v>0.73828197127768402</v>
      </c>
      <c r="J115" s="29">
        <v>0.74029184090134703</v>
      </c>
      <c r="K115" s="29">
        <v>0.57022376461550905</v>
      </c>
      <c r="L115" s="29">
        <v>0.57248208539240597</v>
      </c>
      <c r="M115" s="30">
        <v>0.58419049734661199</v>
      </c>
      <c r="N115" s="29">
        <v>0.90485161334907405</v>
      </c>
      <c r="O115" s="29">
        <v>0.90485161335968201</v>
      </c>
      <c r="P115" s="29">
        <v>0.34381614779234099</v>
      </c>
      <c r="Q115" s="29">
        <v>0.34517780123117198</v>
      </c>
      <c r="R115" s="30">
        <v>0.35223738265281901</v>
      </c>
      <c r="S115" s="29">
        <v>0.774749559798115</v>
      </c>
      <c r="T115" s="29">
        <v>0.83323916579070101</v>
      </c>
      <c r="U115" s="29">
        <v>0.53925080732812603</v>
      </c>
      <c r="V115" s="29">
        <v>0.54787936812501803</v>
      </c>
      <c r="W115" s="30">
        <v>0.59824505727904997</v>
      </c>
      <c r="X115" s="30"/>
      <c r="Y115" s="30">
        <f t="shared" si="9"/>
        <v>1.6585136221115304</v>
      </c>
      <c r="Z115" s="31">
        <f>(M114-M115)/M114</f>
        <v>-7.7964765549227918E-3</v>
      </c>
      <c r="AA115" s="31">
        <f>(R114-R115)/R114</f>
        <v>8.6289376626420472E-2</v>
      </c>
      <c r="AB115" s="29">
        <f t="shared" si="10"/>
        <v>0.13010205355095905</v>
      </c>
      <c r="AC115" s="29">
        <f t="shared" si="11"/>
        <v>0.24600767462623097</v>
      </c>
    </row>
    <row r="116" spans="1:29" x14ac:dyDescent="0.3">
      <c r="A116" s="2">
        <v>115</v>
      </c>
      <c r="B116" s="2" t="s">
        <v>30</v>
      </c>
      <c r="C116" s="2" t="s">
        <v>57</v>
      </c>
      <c r="D116" s="3" t="s">
        <v>16</v>
      </c>
      <c r="E116" s="3">
        <v>1</v>
      </c>
      <c r="F116" s="22">
        <v>159</v>
      </c>
      <c r="G116" s="22">
        <v>127</v>
      </c>
      <c r="H116" s="4">
        <v>32</v>
      </c>
      <c r="I116" s="7">
        <v>0.49387597790092802</v>
      </c>
      <c r="J116" s="7">
        <v>0.49418532132931098</v>
      </c>
      <c r="K116" s="7">
        <v>0.79297038500568395</v>
      </c>
      <c r="L116" s="7">
        <v>0.79611087406813097</v>
      </c>
      <c r="M116" s="8">
        <v>0.79928897402628996</v>
      </c>
      <c r="N116" s="7">
        <v>0.55259472750857896</v>
      </c>
      <c r="O116" s="7">
        <v>0.55259472751759897</v>
      </c>
      <c r="P116" s="7">
        <v>0.74554884988590497</v>
      </c>
      <c r="Q116" s="7">
        <v>0.74850153015349097</v>
      </c>
      <c r="R116" s="8">
        <v>0.75148957209481904</v>
      </c>
      <c r="S116" s="7">
        <v>0.50526448098983101</v>
      </c>
      <c r="T116" s="7">
        <v>0.56606503093070404</v>
      </c>
      <c r="U116" s="7">
        <v>0.79917985006816405</v>
      </c>
      <c r="V116" s="7">
        <v>0.81196753963720003</v>
      </c>
      <c r="W116" s="8">
        <v>0.82538939998361105</v>
      </c>
      <c r="X116" s="8"/>
      <c r="Y116" s="8">
        <f t="shared" si="9"/>
        <v>1.0636062078655695</v>
      </c>
      <c r="Z116" s="11"/>
      <c r="AA116" s="11"/>
      <c r="AB116" s="7">
        <f t="shared" si="10"/>
        <v>4.7330246518747954E-2</v>
      </c>
      <c r="AC116" s="7">
        <f t="shared" si="11"/>
        <v>7.3899827888792013E-2</v>
      </c>
    </row>
    <row r="117" spans="1:29" x14ac:dyDescent="0.3">
      <c r="A117" s="2">
        <v>116</v>
      </c>
      <c r="B117" s="2" t="s">
        <v>30</v>
      </c>
      <c r="C117" s="2" t="s">
        <v>57</v>
      </c>
      <c r="D117" s="3" t="s">
        <v>16</v>
      </c>
      <c r="E117" s="3">
        <v>2</v>
      </c>
      <c r="F117" s="22">
        <v>159</v>
      </c>
      <c r="G117" s="22">
        <v>127</v>
      </c>
      <c r="H117" s="4">
        <v>32</v>
      </c>
      <c r="I117" s="7">
        <v>0.63062043896364595</v>
      </c>
      <c r="J117" s="7">
        <v>0.63484889820784896</v>
      </c>
      <c r="K117" s="7">
        <v>0.67743077631069604</v>
      </c>
      <c r="L117" s="7">
        <v>0.68011368097371705</v>
      </c>
      <c r="M117" s="8">
        <v>0.68557652922146795</v>
      </c>
      <c r="N117" s="7">
        <v>0.76136745788946403</v>
      </c>
      <c r="O117" s="7">
        <v>0.76136745790350302</v>
      </c>
      <c r="P117" s="7">
        <v>0.54449060375643599</v>
      </c>
      <c r="Q117" s="7">
        <v>0.54664701062614496</v>
      </c>
      <c r="R117" s="8">
        <v>0.55103782020354097</v>
      </c>
      <c r="S117" s="7">
        <v>0.60269033735718303</v>
      </c>
      <c r="T117" s="7">
        <v>0.63841491478394996</v>
      </c>
      <c r="U117" s="7">
        <v>0.71618058486884795</v>
      </c>
      <c r="V117" s="7">
        <v>0.72764020186731604</v>
      </c>
      <c r="W117" s="8">
        <v>0.75231294306014596</v>
      </c>
      <c r="X117" s="8"/>
      <c r="Y117" s="8">
        <f t="shared" si="9"/>
        <v>1.244155127080445</v>
      </c>
      <c r="Z117" s="11">
        <f>(M116-M117)/M116</f>
        <v>0.14226700042165452</v>
      </c>
      <c r="AA117" s="11">
        <f>(R116-R117)/R116</f>
        <v>0.26673923276474437</v>
      </c>
      <c r="AB117" s="7">
        <f t="shared" si="10"/>
        <v>0.158677120532281</v>
      </c>
      <c r="AC117" s="7">
        <f t="shared" si="11"/>
        <v>0.20127512285660498</v>
      </c>
    </row>
    <row r="118" spans="1:29" x14ac:dyDescent="0.3">
      <c r="A118" s="2">
        <v>117</v>
      </c>
      <c r="B118" s="2" t="s">
        <v>30</v>
      </c>
      <c r="C118" s="2" t="s">
        <v>57</v>
      </c>
      <c r="D118" s="3" t="s">
        <v>16</v>
      </c>
      <c r="E118" s="3">
        <v>3</v>
      </c>
      <c r="F118" s="22">
        <v>159</v>
      </c>
      <c r="G118" s="22">
        <v>127</v>
      </c>
      <c r="H118" s="4">
        <v>32</v>
      </c>
      <c r="I118" s="7">
        <v>0.681947487687521</v>
      </c>
      <c r="J118" s="7">
        <v>0.68248076548849801</v>
      </c>
      <c r="K118" s="7">
        <v>0.62860511120000495</v>
      </c>
      <c r="L118" s="7">
        <v>0.631094646135547</v>
      </c>
      <c r="M118" s="8">
        <v>0.63874455751583303</v>
      </c>
      <c r="N118" s="7">
        <v>0.82235641841037399</v>
      </c>
      <c r="O118" s="7">
        <v>0.82235641841801899</v>
      </c>
      <c r="P118" s="7">
        <v>0.46978626581129102</v>
      </c>
      <c r="Q118" s="7">
        <v>0.47164681275902798</v>
      </c>
      <c r="R118" s="8">
        <v>0.47736395256126601</v>
      </c>
      <c r="S118" s="7">
        <v>0.70494712540515303</v>
      </c>
      <c r="T118" s="7">
        <v>0.74638097452267405</v>
      </c>
      <c r="U118" s="7">
        <v>0.61717440192845197</v>
      </c>
      <c r="V118" s="7">
        <v>0.62704981940944005</v>
      </c>
      <c r="W118" s="8">
        <v>0.65978718854382301</v>
      </c>
      <c r="X118" s="8" t="s">
        <v>75</v>
      </c>
      <c r="Y118" s="8">
        <f t="shared" si="9"/>
        <v>1.3380661738044728</v>
      </c>
      <c r="Z118" s="11">
        <f>(M117-M118)/M117</f>
        <v>6.8310348603702498E-2</v>
      </c>
      <c r="AA118" s="11">
        <f>(R117-R118)/R117</f>
        <v>0.13370020158518608</v>
      </c>
      <c r="AB118" s="7">
        <f t="shared" si="10"/>
        <v>0.11740929300522096</v>
      </c>
      <c r="AC118" s="7">
        <f t="shared" si="11"/>
        <v>0.182423235982557</v>
      </c>
    </row>
    <row r="119" spans="1:29" x14ac:dyDescent="0.3">
      <c r="A119" s="2">
        <v>118</v>
      </c>
      <c r="B119" s="2" t="s">
        <v>30</v>
      </c>
      <c r="C119" s="2" t="s">
        <v>57</v>
      </c>
      <c r="D119" s="3" t="s">
        <v>16</v>
      </c>
      <c r="E119" s="3">
        <v>4</v>
      </c>
      <c r="F119" s="22">
        <v>159</v>
      </c>
      <c r="G119" s="22">
        <v>127</v>
      </c>
      <c r="H119" s="4">
        <v>32</v>
      </c>
      <c r="I119" s="7">
        <v>0.70145845195956602</v>
      </c>
      <c r="J119" s="7">
        <v>0.70265717425170604</v>
      </c>
      <c r="K119" s="7">
        <v>0.60901905766439202</v>
      </c>
      <c r="L119" s="7">
        <v>0.61143102376751901</v>
      </c>
      <c r="M119" s="8">
        <v>0.62137364356563396</v>
      </c>
      <c r="N119" s="7">
        <v>0.84456307771453099</v>
      </c>
      <c r="O119" s="7">
        <v>0.84456307772269501</v>
      </c>
      <c r="P119" s="7">
        <v>0.43944310022913802</v>
      </c>
      <c r="Q119" s="7">
        <v>0.44118347575378902</v>
      </c>
      <c r="R119" s="8">
        <v>0.44835766121399401</v>
      </c>
      <c r="S119" s="7">
        <v>0.69740959037924799</v>
      </c>
      <c r="T119" s="7">
        <v>0.75549940248932601</v>
      </c>
      <c r="U119" s="7">
        <v>0.625007975724169</v>
      </c>
      <c r="V119" s="7">
        <v>0.63500873834481097</v>
      </c>
      <c r="W119" s="8">
        <v>0.68042250030845697</v>
      </c>
      <c r="X119" s="8"/>
      <c r="Y119" s="8">
        <f t="shared" si="9"/>
        <v>1.3858883148849823</v>
      </c>
      <c r="Z119" s="11">
        <f>(M118-M119)/M118</f>
        <v>2.719540032991747E-2</v>
      </c>
      <c r="AA119" s="11">
        <f>(R118-R119)/R118</f>
        <v>6.0763472381273428E-2</v>
      </c>
      <c r="AB119" s="7">
        <f t="shared" si="10"/>
        <v>0.147153487335283</v>
      </c>
      <c r="AC119" s="7">
        <f t="shared" si="11"/>
        <v>0.23206483909446296</v>
      </c>
    </row>
    <row r="120" spans="1:29" x14ac:dyDescent="0.3">
      <c r="A120" s="2">
        <v>119</v>
      </c>
      <c r="B120" s="2" t="s">
        <v>30</v>
      </c>
      <c r="C120" s="2" t="s">
        <v>57</v>
      </c>
      <c r="D120" s="3" t="s">
        <v>16</v>
      </c>
      <c r="E120" s="3">
        <v>5</v>
      </c>
      <c r="F120" s="22">
        <v>159</v>
      </c>
      <c r="G120" s="22">
        <v>127</v>
      </c>
      <c r="H120" s="4">
        <v>32</v>
      </c>
      <c r="I120" s="7">
        <v>0.70402402326053704</v>
      </c>
      <c r="J120" s="7">
        <v>0.70918384850956695</v>
      </c>
      <c r="K120" s="7">
        <v>0.60639655303073603</v>
      </c>
      <c r="L120" s="7">
        <v>0.60879813293625196</v>
      </c>
      <c r="M120" s="8">
        <v>0.62124928122412104</v>
      </c>
      <c r="N120" s="7">
        <v>0.857988927625987</v>
      </c>
      <c r="O120" s="7">
        <v>0.85798892762706902</v>
      </c>
      <c r="P120" s="7">
        <v>0.42003614035869102</v>
      </c>
      <c r="Q120" s="7">
        <v>0.42169965633554501</v>
      </c>
      <c r="R120" s="8">
        <v>0.43032426385306999</v>
      </c>
      <c r="S120" s="7">
        <v>0.70077168596848105</v>
      </c>
      <c r="T120" s="7">
        <v>0.75750384961219697</v>
      </c>
      <c r="U120" s="7">
        <v>0.621526030895171</v>
      </c>
      <c r="V120" s="7">
        <v>0.63147107886088805</v>
      </c>
      <c r="W120" s="8">
        <v>0.68952122259327797</v>
      </c>
      <c r="X120" s="8"/>
      <c r="Y120" s="8">
        <f t="shared" si="9"/>
        <v>1.4436770905305971</v>
      </c>
      <c r="Z120" s="11">
        <f>(M119-M120)/M119</f>
        <v>2.0014099857742354E-4</v>
      </c>
      <c r="AA120" s="11">
        <f>(R119-R120)/R119</f>
        <v>4.0221008629797821E-2</v>
      </c>
      <c r="AB120" s="7">
        <f t="shared" si="10"/>
        <v>0.15721724165750595</v>
      </c>
      <c r="AC120" s="7">
        <f t="shared" si="11"/>
        <v>0.25919695874020798</v>
      </c>
    </row>
    <row r="121" spans="1:29" x14ac:dyDescent="0.3">
      <c r="A121" s="2">
        <v>120</v>
      </c>
      <c r="B121" s="2" t="s">
        <v>30</v>
      </c>
      <c r="C121" s="2" t="s">
        <v>57</v>
      </c>
      <c r="D121" s="3" t="s">
        <v>16</v>
      </c>
      <c r="E121" s="3">
        <v>6</v>
      </c>
      <c r="F121" s="22">
        <v>159</v>
      </c>
      <c r="G121" s="22">
        <v>127</v>
      </c>
      <c r="H121" s="4">
        <v>32</v>
      </c>
      <c r="I121" s="7">
        <v>0.697289281345983</v>
      </c>
      <c r="J121" s="7">
        <v>0.70505569890997699</v>
      </c>
      <c r="K121" s="7">
        <v>0.61325682793416503</v>
      </c>
      <c r="L121" s="7">
        <v>0.61568557735156504</v>
      </c>
      <c r="M121" s="8">
        <v>0.63088997984328898</v>
      </c>
      <c r="N121" s="7">
        <v>0.88065993166628098</v>
      </c>
      <c r="O121" s="7">
        <v>0.88065993166823398</v>
      </c>
      <c r="P121" s="7">
        <v>0.38505139114791798</v>
      </c>
      <c r="Q121" s="7">
        <v>0.38657635312032701</v>
      </c>
      <c r="R121" s="8">
        <v>0.39612288577082</v>
      </c>
      <c r="S121" s="7">
        <v>0.69276487570880796</v>
      </c>
      <c r="T121" s="7">
        <v>0.75340603148180296</v>
      </c>
      <c r="U121" s="7">
        <v>0.62978659432074502</v>
      </c>
      <c r="V121" s="7">
        <v>0.63986381969401696</v>
      </c>
      <c r="W121" s="8">
        <v>0.71252219447132803</v>
      </c>
      <c r="X121" s="8"/>
      <c r="Y121" s="8">
        <f t="shared" si="9"/>
        <v>1.5926622836134121</v>
      </c>
      <c r="Z121" s="11">
        <f>(M120-M121)/M120</f>
        <v>-1.551824510794078E-2</v>
      </c>
      <c r="AA121" s="11">
        <f>(R120-R121)/R120</f>
        <v>7.9478153929818177E-2</v>
      </c>
      <c r="AB121" s="7">
        <f t="shared" si="10"/>
        <v>0.18789505595747302</v>
      </c>
      <c r="AC121" s="7">
        <f t="shared" si="11"/>
        <v>0.31639930870050803</v>
      </c>
    </row>
    <row r="122" spans="1:29" x14ac:dyDescent="0.3">
      <c r="A122" s="25">
        <v>121</v>
      </c>
      <c r="B122" s="25" t="s">
        <v>30</v>
      </c>
      <c r="C122" s="25" t="s">
        <v>58</v>
      </c>
      <c r="D122" s="26" t="s">
        <v>16</v>
      </c>
      <c r="E122" s="26">
        <v>1</v>
      </c>
      <c r="F122" s="27">
        <v>159</v>
      </c>
      <c r="G122" s="27">
        <v>127</v>
      </c>
      <c r="H122" s="28">
        <v>32</v>
      </c>
      <c r="I122" s="29">
        <v>0.48043097069844498</v>
      </c>
      <c r="J122" s="29">
        <v>0.48059104584601098</v>
      </c>
      <c r="K122" s="29">
        <v>0.80343384108952798</v>
      </c>
      <c r="L122" s="29">
        <v>0.80661576974418203</v>
      </c>
      <c r="M122" s="30">
        <v>0.80983580558036505</v>
      </c>
      <c r="N122" s="29">
        <v>0.53029486691935601</v>
      </c>
      <c r="O122" s="29">
        <v>0.53029486693760697</v>
      </c>
      <c r="P122" s="29">
        <v>0.763902988143218</v>
      </c>
      <c r="Q122" s="29">
        <v>0.76692835835173701</v>
      </c>
      <c r="R122" s="30">
        <v>0.769989960777959</v>
      </c>
      <c r="S122" s="29">
        <v>0.49131925718728803</v>
      </c>
      <c r="T122" s="29">
        <v>0.51945122469121496</v>
      </c>
      <c r="U122" s="29">
        <v>0.81036491189381699</v>
      </c>
      <c r="V122" s="29">
        <v>0.823331573816103</v>
      </c>
      <c r="W122" s="30">
        <v>0.83694128216415797</v>
      </c>
      <c r="X122" s="30"/>
      <c r="Y122" s="30">
        <f t="shared" si="9"/>
        <v>1.0517485250874541</v>
      </c>
      <c r="Z122" s="31"/>
      <c r="AA122" s="31"/>
      <c r="AB122" s="29">
        <f t="shared" si="10"/>
        <v>3.8975609732067984E-2</v>
      </c>
      <c r="AC122" s="29">
        <f t="shared" si="11"/>
        <v>6.695132138619897E-2</v>
      </c>
    </row>
    <row r="123" spans="1:29" x14ac:dyDescent="0.3">
      <c r="A123" s="25">
        <v>122</v>
      </c>
      <c r="B123" s="25" t="s">
        <v>30</v>
      </c>
      <c r="C123" s="25" t="s">
        <v>58</v>
      </c>
      <c r="D123" s="26" t="s">
        <v>16</v>
      </c>
      <c r="E123" s="26">
        <v>2</v>
      </c>
      <c r="F123" s="27">
        <v>159</v>
      </c>
      <c r="G123" s="27">
        <v>127</v>
      </c>
      <c r="H123" s="28">
        <v>32</v>
      </c>
      <c r="I123" s="29">
        <v>0.55099554517051397</v>
      </c>
      <c r="J123" s="29">
        <v>0.55447614337625295</v>
      </c>
      <c r="K123" s="29">
        <v>0.74688513805592505</v>
      </c>
      <c r="L123" s="29">
        <v>0.74984311057459896</v>
      </c>
      <c r="M123" s="30">
        <v>0.75586604355960496</v>
      </c>
      <c r="N123" s="29">
        <v>0.67630777356565497</v>
      </c>
      <c r="O123" s="29">
        <v>0.67630777357611904</v>
      </c>
      <c r="P123" s="29">
        <v>0.63414955291340203</v>
      </c>
      <c r="Q123" s="29">
        <v>0.63666104611988095</v>
      </c>
      <c r="R123" s="30">
        <v>0.64177487161333102</v>
      </c>
      <c r="S123" s="29">
        <v>0.49637109409873398</v>
      </c>
      <c r="T123" s="29">
        <v>0.50136241038654805</v>
      </c>
      <c r="U123" s="29">
        <v>0.80633090192085399</v>
      </c>
      <c r="V123" s="29">
        <v>0.81923301558501305</v>
      </c>
      <c r="W123" s="30">
        <v>0.84701147548632105</v>
      </c>
      <c r="X123" s="30"/>
      <c r="Y123" s="30">
        <f t="shared" si="9"/>
        <v>1.1777744455146162</v>
      </c>
      <c r="Z123" s="31">
        <f t="shared" ref="Z123:Z128" si="12">(M122-M123)/M122</f>
        <v>6.6642844943220203E-2</v>
      </c>
      <c r="AA123" s="31">
        <f t="shared" ref="AA123:AA128" si="13">(R122-R123)/R122</f>
        <v>0.16651527382913658</v>
      </c>
      <c r="AB123" s="29">
        <f t="shared" si="10"/>
        <v>0.17993667946692099</v>
      </c>
      <c r="AC123" s="29">
        <f t="shared" si="11"/>
        <v>0.20523660387299003</v>
      </c>
    </row>
    <row r="124" spans="1:29" x14ac:dyDescent="0.3">
      <c r="A124" s="25">
        <v>123</v>
      </c>
      <c r="B124" s="25" t="s">
        <v>30</v>
      </c>
      <c r="C124" s="25" t="s">
        <v>58</v>
      </c>
      <c r="D124" s="26" t="s">
        <v>16</v>
      </c>
      <c r="E124" s="26">
        <v>3</v>
      </c>
      <c r="F124" s="27">
        <v>159</v>
      </c>
      <c r="G124" s="27">
        <v>127</v>
      </c>
      <c r="H124" s="28">
        <v>32</v>
      </c>
      <c r="I124" s="29">
        <v>0.60443172237482301</v>
      </c>
      <c r="J124" s="29">
        <v>0.60747553518187303</v>
      </c>
      <c r="K124" s="29">
        <v>0.70103422473654398</v>
      </c>
      <c r="L124" s="29">
        <v>0.70381060876905799</v>
      </c>
      <c r="M124" s="30">
        <v>0.71234195793919797</v>
      </c>
      <c r="N124" s="29">
        <v>0.75882191017932499</v>
      </c>
      <c r="O124" s="29">
        <v>0.75882191019630996</v>
      </c>
      <c r="P124" s="29">
        <v>0.54738700278774499</v>
      </c>
      <c r="Q124" s="29">
        <v>0.54955488058959701</v>
      </c>
      <c r="R124" s="30">
        <v>0.556216395088028</v>
      </c>
      <c r="S124" s="29">
        <v>0.64148324065520002</v>
      </c>
      <c r="T124" s="29">
        <v>0.64329971886450599</v>
      </c>
      <c r="U124" s="29">
        <v>0.68031917343627002</v>
      </c>
      <c r="V124" s="29">
        <v>0.691204971416568</v>
      </c>
      <c r="W124" s="30">
        <v>0.727291788757647</v>
      </c>
      <c r="X124" s="30" t="s">
        <v>77</v>
      </c>
      <c r="Y124" s="30">
        <f t="shared" si="9"/>
        <v>1.2806921267152889</v>
      </c>
      <c r="Z124" s="31">
        <f t="shared" si="12"/>
        <v>5.7581744796258778E-2</v>
      </c>
      <c r="AA124" s="31">
        <f t="shared" si="13"/>
        <v>0.13331540437259742</v>
      </c>
      <c r="AB124" s="29">
        <f t="shared" si="10"/>
        <v>0.11733866952412497</v>
      </c>
      <c r="AC124" s="29">
        <f t="shared" si="11"/>
        <v>0.17107539366961899</v>
      </c>
    </row>
    <row r="125" spans="1:29" x14ac:dyDescent="0.3">
      <c r="A125" s="25">
        <v>124</v>
      </c>
      <c r="B125" s="25" t="s">
        <v>30</v>
      </c>
      <c r="C125" s="25" t="s">
        <v>58</v>
      </c>
      <c r="D125" s="26" t="s">
        <v>16</v>
      </c>
      <c r="E125" s="26">
        <v>4</v>
      </c>
      <c r="F125" s="27">
        <v>159</v>
      </c>
      <c r="G125" s="27">
        <v>127</v>
      </c>
      <c r="H125" s="28">
        <v>32</v>
      </c>
      <c r="I125" s="29">
        <v>0.63591526821391597</v>
      </c>
      <c r="J125" s="29">
        <v>0.63902259198953804</v>
      </c>
      <c r="K125" s="29">
        <v>0.67255797396689598</v>
      </c>
      <c r="L125" s="29">
        <v>0.67522158032728896</v>
      </c>
      <c r="M125" s="30">
        <v>0.68620151296353304</v>
      </c>
      <c r="N125" s="29">
        <v>0.815754738905345</v>
      </c>
      <c r="O125" s="29">
        <v>0.81575473891349903</v>
      </c>
      <c r="P125" s="29">
        <v>0.47843585468753602</v>
      </c>
      <c r="Q125" s="29">
        <v>0.480330657566861</v>
      </c>
      <c r="R125" s="30">
        <v>0.48814142430901802</v>
      </c>
      <c r="S125" s="29">
        <v>0.70975515837687397</v>
      </c>
      <c r="T125" s="29">
        <v>0.71952189298186198</v>
      </c>
      <c r="U125" s="29">
        <v>0.61212516595345201</v>
      </c>
      <c r="V125" s="29">
        <v>0.62191979052880897</v>
      </c>
      <c r="W125" s="30">
        <v>0.66639747346774802</v>
      </c>
      <c r="X125" s="30"/>
      <c r="Y125" s="30">
        <f t="shared" si="9"/>
        <v>1.4057432514252941</v>
      </c>
      <c r="Z125" s="31">
        <f t="shared" si="12"/>
        <v>3.6696483597974644E-2</v>
      </c>
      <c r="AA125" s="31">
        <f t="shared" si="13"/>
        <v>0.12238936388819731</v>
      </c>
      <c r="AB125" s="29">
        <f t="shared" si="10"/>
        <v>0.10599958052847103</v>
      </c>
      <c r="AC125" s="29">
        <f t="shared" si="11"/>
        <v>0.17825604915873</v>
      </c>
    </row>
    <row r="126" spans="1:29" x14ac:dyDescent="0.3">
      <c r="A126" s="25">
        <v>125</v>
      </c>
      <c r="B126" s="25" t="s">
        <v>30</v>
      </c>
      <c r="C126" s="25" t="s">
        <v>58</v>
      </c>
      <c r="D126" s="26" t="s">
        <v>16</v>
      </c>
      <c r="E126" s="26">
        <v>5</v>
      </c>
      <c r="F126" s="27">
        <v>159</v>
      </c>
      <c r="G126" s="27">
        <v>127</v>
      </c>
      <c r="H126" s="28">
        <v>32</v>
      </c>
      <c r="I126" s="29">
        <v>0.67296897683266199</v>
      </c>
      <c r="J126" s="29">
        <v>0.67457904985255301</v>
      </c>
      <c r="K126" s="29">
        <v>0.63741601268586401</v>
      </c>
      <c r="L126" s="29">
        <v>0.63994044241731496</v>
      </c>
      <c r="M126" s="30">
        <v>0.65302851367258097</v>
      </c>
      <c r="N126" s="29">
        <v>0.84570665168611303</v>
      </c>
      <c r="O126" s="29">
        <v>0.84570665168646197</v>
      </c>
      <c r="P126" s="29">
        <v>0.43782358985647601</v>
      </c>
      <c r="Q126" s="29">
        <v>0.43955755145356101</v>
      </c>
      <c r="R126" s="30">
        <v>0.44854738890231399</v>
      </c>
      <c r="S126" s="29">
        <v>0.69874773889069997</v>
      </c>
      <c r="T126" s="29">
        <v>0.72651459002635799</v>
      </c>
      <c r="U126" s="29">
        <v>0.62362445501513897</v>
      </c>
      <c r="V126" s="29">
        <v>0.63360307989877795</v>
      </c>
      <c r="W126" s="30">
        <v>0.69184921513549902</v>
      </c>
      <c r="X126" s="30"/>
      <c r="Y126" s="30">
        <f t="shared" si="9"/>
        <v>1.4558740722372134</v>
      </c>
      <c r="Z126" s="31">
        <f t="shared" si="12"/>
        <v>4.8342941051945768E-2</v>
      </c>
      <c r="AA126" s="31">
        <f t="shared" si="13"/>
        <v>8.111181193595858E-2</v>
      </c>
      <c r="AB126" s="29">
        <f t="shared" si="10"/>
        <v>0.14695891279541307</v>
      </c>
      <c r="AC126" s="29">
        <f t="shared" si="11"/>
        <v>0.24330182623318503</v>
      </c>
    </row>
    <row r="127" spans="1:29" x14ac:dyDescent="0.3">
      <c r="A127" s="25">
        <v>126</v>
      </c>
      <c r="B127" s="25" t="s">
        <v>30</v>
      </c>
      <c r="C127" s="25" t="s">
        <v>58</v>
      </c>
      <c r="D127" s="26" t="s">
        <v>16</v>
      </c>
      <c r="E127" s="26">
        <v>6</v>
      </c>
      <c r="F127" s="27">
        <v>159</v>
      </c>
      <c r="G127" s="27">
        <v>127</v>
      </c>
      <c r="H127" s="28">
        <v>32</v>
      </c>
      <c r="I127" s="29">
        <v>0.684673424623783</v>
      </c>
      <c r="J127" s="29">
        <v>0.68783522505103301</v>
      </c>
      <c r="K127" s="29">
        <v>0.62590551725914101</v>
      </c>
      <c r="L127" s="29">
        <v>0.62838436069169001</v>
      </c>
      <c r="M127" s="30">
        <v>0.64390236061067496</v>
      </c>
      <c r="N127" s="29">
        <v>0.86623050950528002</v>
      </c>
      <c r="O127" s="29">
        <v>0.86623050950548197</v>
      </c>
      <c r="P127" s="29">
        <v>0.40766562457357902</v>
      </c>
      <c r="Q127" s="29">
        <v>0.40928014821698</v>
      </c>
      <c r="R127" s="30">
        <v>0.41938735282640499</v>
      </c>
      <c r="S127" s="29">
        <v>0.70530556526195998</v>
      </c>
      <c r="T127" s="29">
        <v>0.73079112398859603</v>
      </c>
      <c r="U127" s="29">
        <v>0.616799406206607</v>
      </c>
      <c r="V127" s="29">
        <v>0.62666882337504903</v>
      </c>
      <c r="W127" s="30">
        <v>0.69782886841684399</v>
      </c>
      <c r="X127" s="30"/>
      <c r="Y127" s="30">
        <f t="shared" si="9"/>
        <v>1.5353404347345743</v>
      </c>
      <c r="Z127" s="31">
        <f t="shared" si="12"/>
        <v>1.3975121868080828E-2</v>
      </c>
      <c r="AA127" s="31">
        <f t="shared" si="13"/>
        <v>6.500993383836097E-2</v>
      </c>
      <c r="AB127" s="29">
        <f t="shared" si="10"/>
        <v>0.16092494424332004</v>
      </c>
      <c r="AC127" s="29">
        <f t="shared" si="11"/>
        <v>0.278441515590439</v>
      </c>
    </row>
    <row r="128" spans="1:29" x14ac:dyDescent="0.3">
      <c r="A128" s="25">
        <v>127</v>
      </c>
      <c r="B128" s="25" t="s">
        <v>30</v>
      </c>
      <c r="C128" s="25" t="s">
        <v>58</v>
      </c>
      <c r="D128" s="26" t="s">
        <v>16</v>
      </c>
      <c r="E128" s="26">
        <v>7</v>
      </c>
      <c r="F128" s="27">
        <v>159</v>
      </c>
      <c r="G128" s="27">
        <v>127</v>
      </c>
      <c r="H128" s="28">
        <v>32</v>
      </c>
      <c r="I128" s="29">
        <v>0.67269953112982905</v>
      </c>
      <c r="J128" s="29">
        <v>0.67859332841961995</v>
      </c>
      <c r="K128" s="29">
        <v>0.637678546866568</v>
      </c>
      <c r="L128" s="29">
        <v>0.64020401634141799</v>
      </c>
      <c r="M128" s="30">
        <v>0.65876449803062798</v>
      </c>
      <c r="N128" s="29">
        <v>0.88003544410682</v>
      </c>
      <c r="O128" s="29">
        <v>0.880035444107654</v>
      </c>
      <c r="P128" s="29">
        <v>0.386057532904374</v>
      </c>
      <c r="Q128" s="29">
        <v>0.38758647961220399</v>
      </c>
      <c r="R128" s="30">
        <v>0.39882319724315302</v>
      </c>
      <c r="S128" s="29">
        <v>0.67836324169277495</v>
      </c>
      <c r="T128" s="29">
        <v>0.71002373651263495</v>
      </c>
      <c r="U128" s="29">
        <v>0.64437816823245697</v>
      </c>
      <c r="V128" s="29">
        <v>0.65468887361337702</v>
      </c>
      <c r="W128" s="30">
        <v>0.74406381777785402</v>
      </c>
      <c r="X128" s="30"/>
      <c r="Y128" s="30">
        <f t="shared" si="9"/>
        <v>1.6517707660545005</v>
      </c>
      <c r="Z128" s="31">
        <f t="shared" si="12"/>
        <v>-2.308135259180881E-2</v>
      </c>
      <c r="AA128" s="31">
        <f t="shared" si="13"/>
        <v>4.9033800005323473E-2</v>
      </c>
      <c r="AB128" s="29">
        <f t="shared" si="10"/>
        <v>0.20167220241404504</v>
      </c>
      <c r="AC128" s="29">
        <f t="shared" si="11"/>
        <v>0.345240620534701</v>
      </c>
    </row>
    <row r="129" spans="1:29" x14ac:dyDescent="0.3">
      <c r="A129" s="2">
        <v>128</v>
      </c>
      <c r="B129" s="2" t="s">
        <v>30</v>
      </c>
      <c r="C129" s="2" t="s">
        <v>59</v>
      </c>
      <c r="D129" s="3" t="s">
        <v>16</v>
      </c>
      <c r="E129" s="3">
        <v>1</v>
      </c>
      <c r="F129" s="22">
        <v>159</v>
      </c>
      <c r="G129" s="22">
        <v>127</v>
      </c>
      <c r="H129" s="4">
        <v>32</v>
      </c>
      <c r="I129" s="7">
        <v>0.63012394117670001</v>
      </c>
      <c r="J129" s="7">
        <v>0.630879509610908</v>
      </c>
      <c r="K129" s="7">
        <v>0.67788590427342399</v>
      </c>
      <c r="L129" s="7">
        <v>0.68057061143047903</v>
      </c>
      <c r="M129" s="8">
        <v>0.68328747098128395</v>
      </c>
      <c r="N129" s="7">
        <v>0.674473283214025</v>
      </c>
      <c r="O129" s="7">
        <v>0.67447328322526001</v>
      </c>
      <c r="P129" s="7">
        <v>0.63594400072264401</v>
      </c>
      <c r="Q129" s="7">
        <v>0.63846260068093097</v>
      </c>
      <c r="R129" s="8">
        <v>0.64101136371206702</v>
      </c>
      <c r="S129" s="7">
        <v>0.63200487949837403</v>
      </c>
      <c r="T129" s="7">
        <v>0.66216188394026498</v>
      </c>
      <c r="U129" s="7">
        <v>0.68925354716463305</v>
      </c>
      <c r="V129" s="7">
        <v>0.70028230420192195</v>
      </c>
      <c r="W129" s="8">
        <v>0.71185800252880305</v>
      </c>
      <c r="X129" s="8"/>
      <c r="Y129" s="8">
        <f t="shared" si="9"/>
        <v>1.0659521962674701</v>
      </c>
      <c r="Z129" s="11"/>
      <c r="AA129" s="11"/>
      <c r="AB129" s="7">
        <f t="shared" si="10"/>
        <v>4.2468403715650971E-2</v>
      </c>
      <c r="AC129" s="7">
        <f t="shared" si="11"/>
        <v>7.0846638816736029E-2</v>
      </c>
    </row>
    <row r="130" spans="1:29" x14ac:dyDescent="0.3">
      <c r="A130" s="2">
        <v>129</v>
      </c>
      <c r="B130" s="2" t="s">
        <v>30</v>
      </c>
      <c r="C130" s="2" t="s">
        <v>59</v>
      </c>
      <c r="D130" s="3" t="s">
        <v>16</v>
      </c>
      <c r="E130" s="3">
        <v>2</v>
      </c>
      <c r="F130" s="22">
        <v>159</v>
      </c>
      <c r="G130" s="22">
        <v>127</v>
      </c>
      <c r="H130" s="4">
        <v>32</v>
      </c>
      <c r="I130" s="7">
        <v>0.74285186901406697</v>
      </c>
      <c r="J130" s="7">
        <v>0.74319541840265002</v>
      </c>
      <c r="K130" s="7">
        <v>0.56522345939912799</v>
      </c>
      <c r="L130" s="7">
        <v>0.56746197690955003</v>
      </c>
      <c r="M130" s="8">
        <v>0.57201997765699497</v>
      </c>
      <c r="N130" s="7">
        <v>0.82852328971724498</v>
      </c>
      <c r="O130" s="7">
        <v>0.82852328972096301</v>
      </c>
      <c r="P130" s="7">
        <v>0.46155996023697898</v>
      </c>
      <c r="Q130" s="7">
        <v>0.4633879276292</v>
      </c>
      <c r="R130" s="8">
        <v>0.46710997880872401</v>
      </c>
      <c r="S130" s="7">
        <v>0.71613730989167501</v>
      </c>
      <c r="T130" s="7">
        <v>0.72887658561249002</v>
      </c>
      <c r="U130" s="7">
        <v>0.60535779194404804</v>
      </c>
      <c r="V130" s="7">
        <v>0.61504413165959204</v>
      </c>
      <c r="W130" s="8">
        <v>0.63589897811208795</v>
      </c>
      <c r="X130" s="8" t="s">
        <v>75</v>
      </c>
      <c r="Y130" s="8">
        <f t="shared" ref="Y130:Y158" si="14">M130/R130</f>
        <v>1.2245937864907621</v>
      </c>
      <c r="Z130" s="11">
        <f>(M129-M130)/M129</f>
        <v>0.16284140724034543</v>
      </c>
      <c r="AA130" s="11">
        <f>(R129-R130)/R129</f>
        <v>0.27129220283442118</v>
      </c>
      <c r="AB130" s="7">
        <f t="shared" ref="AB130:AB158" si="15">N130-S130</f>
        <v>0.11238597982556997</v>
      </c>
      <c r="AC130" s="7">
        <f t="shared" ref="AC130:AC158" si="16">W130-R130</f>
        <v>0.16878899930336394</v>
      </c>
    </row>
    <row r="131" spans="1:29" x14ac:dyDescent="0.3">
      <c r="A131" s="2">
        <v>130</v>
      </c>
      <c r="B131" s="2" t="s">
        <v>30</v>
      </c>
      <c r="C131" s="2" t="s">
        <v>59</v>
      </c>
      <c r="D131" s="3" t="s">
        <v>16</v>
      </c>
      <c r="E131" s="3">
        <v>3</v>
      </c>
      <c r="F131" s="22">
        <v>159</v>
      </c>
      <c r="G131" s="22">
        <v>127</v>
      </c>
      <c r="H131" s="4">
        <v>32</v>
      </c>
      <c r="I131" s="7">
        <v>0.754684663818598</v>
      </c>
      <c r="J131" s="7">
        <v>0.75481405500087495</v>
      </c>
      <c r="K131" s="7">
        <v>0.55206579831510205</v>
      </c>
      <c r="L131" s="7">
        <v>0.55425220607274694</v>
      </c>
      <c r="M131" s="8">
        <v>0.56097065992867401</v>
      </c>
      <c r="N131" s="7">
        <v>0.86773148572187297</v>
      </c>
      <c r="O131" s="7">
        <v>0.86773148572620695</v>
      </c>
      <c r="P131" s="7">
        <v>0.40537204265777399</v>
      </c>
      <c r="Q131" s="7">
        <v>0.40697748277289197</v>
      </c>
      <c r="R131" s="8">
        <v>0.41191072328768402</v>
      </c>
      <c r="S131" s="7">
        <v>0.78181288936567395</v>
      </c>
      <c r="T131" s="7">
        <v>0.80476921618772901</v>
      </c>
      <c r="U131" s="7">
        <v>0.53072864124043995</v>
      </c>
      <c r="V131" s="7">
        <v>0.53922083872139503</v>
      </c>
      <c r="W131" s="8">
        <v>0.56737278310565398</v>
      </c>
      <c r="X131" s="8"/>
      <c r="Y131" s="8">
        <f t="shared" si="14"/>
        <v>1.3618743776594631</v>
      </c>
      <c r="Z131" s="11">
        <f>(M130-M131)/M130</f>
        <v>1.9316314394436335E-2</v>
      </c>
      <c r="AA131" s="11">
        <f>(R130-R131)/R130</f>
        <v>0.11817186107180859</v>
      </c>
      <c r="AB131" s="7">
        <f t="shared" si="15"/>
        <v>8.5918596356199028E-2</v>
      </c>
      <c r="AC131" s="7">
        <f t="shared" si="16"/>
        <v>0.15546205981796996</v>
      </c>
    </row>
    <row r="132" spans="1:29" x14ac:dyDescent="0.3">
      <c r="A132" s="2">
        <v>131</v>
      </c>
      <c r="B132" s="2" t="s">
        <v>30</v>
      </c>
      <c r="C132" s="2" t="s">
        <v>59</v>
      </c>
      <c r="D132" s="3" t="s">
        <v>16</v>
      </c>
      <c r="E132" s="3">
        <v>4</v>
      </c>
      <c r="F132" s="22">
        <v>159</v>
      </c>
      <c r="G132" s="22">
        <v>127</v>
      </c>
      <c r="H132" s="4">
        <v>32</v>
      </c>
      <c r="I132" s="7">
        <v>0.75172647145527605</v>
      </c>
      <c r="J132" s="7">
        <v>0.75399820103988502</v>
      </c>
      <c r="K132" s="7">
        <v>0.55538443095006895</v>
      </c>
      <c r="L132" s="7">
        <v>0.55758398185869396</v>
      </c>
      <c r="M132" s="8">
        <v>0.56665098258590696</v>
      </c>
      <c r="N132" s="7">
        <v>0.88936721668792096</v>
      </c>
      <c r="O132" s="7">
        <v>0.88936721669247298</v>
      </c>
      <c r="P132" s="7">
        <v>0.37073831776092703</v>
      </c>
      <c r="Q132" s="7">
        <v>0.37220659407234302</v>
      </c>
      <c r="R132" s="8">
        <v>0.37825913067477102</v>
      </c>
      <c r="S132" s="7">
        <v>0.79441403396259003</v>
      </c>
      <c r="T132" s="7">
        <v>0.82611630944596504</v>
      </c>
      <c r="U132" s="7">
        <v>0.51517491993498399</v>
      </c>
      <c r="V132" s="7">
        <v>0.52341824207244703</v>
      </c>
      <c r="W132" s="8">
        <v>0.560851414275506</v>
      </c>
      <c r="X132" s="8"/>
      <c r="Y132" s="8">
        <f t="shared" si="14"/>
        <v>1.4980497141604128</v>
      </c>
      <c r="Z132" s="11">
        <f>(M131-M132)/M131</f>
        <v>-1.012588190967989E-2</v>
      </c>
      <c r="AA132" s="11">
        <f>(R131-R132)/R131</f>
        <v>8.1696325709419024E-2</v>
      </c>
      <c r="AB132" s="7">
        <f t="shared" si="15"/>
        <v>9.4953182725330931E-2</v>
      </c>
      <c r="AC132" s="7">
        <f t="shared" si="16"/>
        <v>0.18259228360073498</v>
      </c>
    </row>
    <row r="133" spans="1:29" x14ac:dyDescent="0.3">
      <c r="A133" s="25">
        <v>132</v>
      </c>
      <c r="B133" s="25" t="s">
        <v>30</v>
      </c>
      <c r="C133" s="25" t="s">
        <v>60</v>
      </c>
      <c r="D133" s="26" t="s">
        <v>16</v>
      </c>
      <c r="E133" s="26">
        <v>1</v>
      </c>
      <c r="F133" s="27">
        <v>159</v>
      </c>
      <c r="G133" s="27">
        <v>127</v>
      </c>
      <c r="H133" s="28">
        <v>32</v>
      </c>
      <c r="I133" s="29">
        <v>0.56475483808964999</v>
      </c>
      <c r="J133" s="29">
        <v>0.56489841223109505</v>
      </c>
      <c r="K133" s="29">
        <v>0.73535232329141298</v>
      </c>
      <c r="L133" s="29">
        <v>0.73826462111742197</v>
      </c>
      <c r="M133" s="30">
        <v>0.74121179699192496</v>
      </c>
      <c r="N133" s="29">
        <v>0.61461102738744799</v>
      </c>
      <c r="O133" s="29">
        <v>0.61461102739590001</v>
      </c>
      <c r="P133" s="29">
        <v>0.69195077099209501</v>
      </c>
      <c r="Q133" s="29">
        <v>0.69469118080959003</v>
      </c>
      <c r="R133" s="30">
        <v>0.697464410122968</v>
      </c>
      <c r="S133" s="29">
        <v>0.57432193043552404</v>
      </c>
      <c r="T133" s="29">
        <v>0.60278398916591702</v>
      </c>
      <c r="U133" s="29">
        <v>0.74130788229903499</v>
      </c>
      <c r="V133" s="29">
        <v>0.75316956158575699</v>
      </c>
      <c r="W133" s="30">
        <v>0.76561948868172003</v>
      </c>
      <c r="X133" s="30"/>
      <c r="Y133" s="30">
        <f t="shared" si="14"/>
        <v>1.062723468372019</v>
      </c>
      <c r="Z133" s="31"/>
      <c r="AA133" s="31"/>
      <c r="AB133" s="29">
        <f t="shared" si="15"/>
        <v>4.0289096951923953E-2</v>
      </c>
      <c r="AC133" s="29">
        <f t="shared" si="16"/>
        <v>6.8155078558752025E-2</v>
      </c>
    </row>
    <row r="134" spans="1:29" x14ac:dyDescent="0.3">
      <c r="A134" s="25">
        <v>133</v>
      </c>
      <c r="B134" s="25" t="s">
        <v>30</v>
      </c>
      <c r="C134" s="25" t="s">
        <v>60</v>
      </c>
      <c r="D134" s="26" t="s">
        <v>16</v>
      </c>
      <c r="E134" s="26">
        <v>2</v>
      </c>
      <c r="F134" s="27">
        <v>159</v>
      </c>
      <c r="G134" s="27">
        <v>127</v>
      </c>
      <c r="H134" s="28">
        <v>32</v>
      </c>
      <c r="I134" s="29">
        <v>0.71908742856464603</v>
      </c>
      <c r="J134" s="29">
        <v>0.71918288410546305</v>
      </c>
      <c r="K134" s="29">
        <v>0.59076407884230198</v>
      </c>
      <c r="L134" s="29">
        <v>0.59310374771666596</v>
      </c>
      <c r="M134" s="30">
        <v>0.59786770977123005</v>
      </c>
      <c r="N134" s="29">
        <v>0.81534712402361498</v>
      </c>
      <c r="O134" s="29">
        <v>0.81534712406259102</v>
      </c>
      <c r="P134" s="29">
        <v>0.47896479592207297</v>
      </c>
      <c r="Q134" s="29">
        <v>0.48086169362636699</v>
      </c>
      <c r="R134" s="30">
        <v>0.48472409859471999</v>
      </c>
      <c r="S134" s="29">
        <v>0.68860008794574301</v>
      </c>
      <c r="T134" s="29">
        <v>0.70105603020158302</v>
      </c>
      <c r="U134" s="29">
        <v>0.63404082525153005</v>
      </c>
      <c r="V134" s="29">
        <v>0.64418612264200004</v>
      </c>
      <c r="W134" s="30">
        <v>0.66602911240970497</v>
      </c>
      <c r="X134" s="30"/>
      <c r="Y134" s="30">
        <f t="shared" si="14"/>
        <v>1.2334185808061298</v>
      </c>
      <c r="Z134" s="31">
        <f>(M133-M134)/M133</f>
        <v>0.19339153505439494</v>
      </c>
      <c r="AA134" s="31">
        <f>(R133-R134)/R133</f>
        <v>0.30501959446323629</v>
      </c>
      <c r="AB134" s="29">
        <f t="shared" si="15"/>
        <v>0.12674703607787197</v>
      </c>
      <c r="AC134" s="29">
        <f t="shared" si="16"/>
        <v>0.18130501381498498</v>
      </c>
    </row>
    <row r="135" spans="1:29" x14ac:dyDescent="0.3">
      <c r="A135" s="25">
        <v>134</v>
      </c>
      <c r="B135" s="25" t="s">
        <v>30</v>
      </c>
      <c r="C135" s="25" t="s">
        <v>60</v>
      </c>
      <c r="D135" s="26" t="s">
        <v>16</v>
      </c>
      <c r="E135" s="26">
        <v>3</v>
      </c>
      <c r="F135" s="27">
        <v>159</v>
      </c>
      <c r="G135" s="27">
        <v>127</v>
      </c>
      <c r="H135" s="28">
        <v>32</v>
      </c>
      <c r="I135" s="29">
        <v>0.75779844944542096</v>
      </c>
      <c r="J135" s="29">
        <v>0.757954836491601</v>
      </c>
      <c r="K135" s="29">
        <v>0.54855092572179298</v>
      </c>
      <c r="L135" s="29">
        <v>0.55072341313746398</v>
      </c>
      <c r="M135" s="30">
        <v>0.55739909218393902</v>
      </c>
      <c r="N135" s="29">
        <v>0.86601251037808702</v>
      </c>
      <c r="O135" s="29">
        <v>0.86601251040494098</v>
      </c>
      <c r="P135" s="29">
        <v>0.407997668046851</v>
      </c>
      <c r="Q135" s="29">
        <v>0.409613506719055</v>
      </c>
      <c r="R135" s="30">
        <v>0.41457870020588999</v>
      </c>
      <c r="S135" s="29">
        <v>0.77507815866592999</v>
      </c>
      <c r="T135" s="29">
        <v>0.79259518645128901</v>
      </c>
      <c r="U135" s="29">
        <v>0.53885733001395897</v>
      </c>
      <c r="V135" s="29">
        <v>0.54747959477405095</v>
      </c>
      <c r="W135" s="30">
        <v>0.57606271693257605</v>
      </c>
      <c r="X135" s="30" t="s">
        <v>75</v>
      </c>
      <c r="Y135" s="30">
        <f t="shared" si="14"/>
        <v>1.3444952476022547</v>
      </c>
      <c r="Z135" s="31">
        <f>(M134-M135)/M134</f>
        <v>6.768824762718173E-2</v>
      </c>
      <c r="AA135" s="31">
        <f>(R134-R135)/R134</f>
        <v>0.14471200955799576</v>
      </c>
      <c r="AB135" s="29">
        <f t="shared" si="15"/>
        <v>9.0934351712157024E-2</v>
      </c>
      <c r="AC135" s="29">
        <f t="shared" si="16"/>
        <v>0.16148401672668605</v>
      </c>
    </row>
    <row r="136" spans="1:29" x14ac:dyDescent="0.3">
      <c r="A136" s="25">
        <v>135</v>
      </c>
      <c r="B136" s="25" t="s">
        <v>30</v>
      </c>
      <c r="C136" s="25" t="s">
        <v>60</v>
      </c>
      <c r="D136" s="26" t="s">
        <v>16</v>
      </c>
      <c r="E136" s="26">
        <v>4</v>
      </c>
      <c r="F136" s="27">
        <v>159</v>
      </c>
      <c r="G136" s="27">
        <v>127</v>
      </c>
      <c r="H136" s="28">
        <v>32</v>
      </c>
      <c r="I136" s="29">
        <v>0.757393152760789</v>
      </c>
      <c r="J136" s="29">
        <v>0.758575421816993</v>
      </c>
      <c r="K136" s="29">
        <v>0.54900970259486903</v>
      </c>
      <c r="L136" s="29">
        <v>0.55118400695576197</v>
      </c>
      <c r="M136" s="30">
        <v>0.56014693622649903</v>
      </c>
      <c r="N136" s="29">
        <v>0.894010795134622</v>
      </c>
      <c r="O136" s="29">
        <v>0.89401079513611803</v>
      </c>
      <c r="P136" s="29">
        <v>0.36287443507926198</v>
      </c>
      <c r="Q136" s="29">
        <v>0.36431156717896801</v>
      </c>
      <c r="R136" s="30">
        <v>0.370235720942375</v>
      </c>
      <c r="S136" s="29">
        <v>0.80398497911713795</v>
      </c>
      <c r="T136" s="29">
        <v>0.84345909333710101</v>
      </c>
      <c r="U136" s="29">
        <v>0.50304015792469103</v>
      </c>
      <c r="V136" s="29">
        <v>0.51108931154105297</v>
      </c>
      <c r="W136" s="30">
        <v>0.547640758686472</v>
      </c>
      <c r="X136" s="30"/>
      <c r="Y136" s="30">
        <f t="shared" si="14"/>
        <v>1.5129467648360235</v>
      </c>
      <c r="Z136" s="31">
        <f>(M135-M136)/M135</f>
        <v>-4.929760527226038E-3</v>
      </c>
      <c r="AA136" s="31">
        <f>(R135-R136)/R135</f>
        <v>0.10695913524137438</v>
      </c>
      <c r="AB136" s="29">
        <f t="shared" si="15"/>
        <v>9.002581601748405E-2</v>
      </c>
      <c r="AC136" s="29">
        <f t="shared" si="16"/>
        <v>0.17740503774409699</v>
      </c>
    </row>
    <row r="137" spans="1:29" x14ac:dyDescent="0.3">
      <c r="A137" s="2">
        <v>136</v>
      </c>
      <c r="B137" s="2" t="s">
        <v>30</v>
      </c>
      <c r="C137" s="2" t="s">
        <v>61</v>
      </c>
      <c r="D137" s="3" t="s">
        <v>16</v>
      </c>
      <c r="E137" s="3">
        <v>1</v>
      </c>
      <c r="F137" s="22">
        <v>159</v>
      </c>
      <c r="G137" s="22">
        <v>127</v>
      </c>
      <c r="H137" s="4">
        <v>32</v>
      </c>
      <c r="I137" s="7">
        <v>0.55299771041232804</v>
      </c>
      <c r="J137" s="7">
        <v>0.55344890436979799</v>
      </c>
      <c r="K137" s="7">
        <v>0.74521805190285695</v>
      </c>
      <c r="L137" s="7">
        <v>0.74816942207429404</v>
      </c>
      <c r="M137" s="8">
        <v>0.75115613822959604</v>
      </c>
      <c r="N137" s="7">
        <v>0.606723415092558</v>
      </c>
      <c r="O137" s="7">
        <v>0.60672341510023498</v>
      </c>
      <c r="P137" s="7">
        <v>0.69899585540606402</v>
      </c>
      <c r="Q137" s="7">
        <v>0.70176416665716201</v>
      </c>
      <c r="R137" s="8">
        <v>0.70456563155525398</v>
      </c>
      <c r="S137" s="7">
        <v>0.55577069716642102</v>
      </c>
      <c r="T137" s="7">
        <v>0.61599163674660695</v>
      </c>
      <c r="U137" s="7">
        <v>0.757288882438233</v>
      </c>
      <c r="V137" s="7">
        <v>0.76940627396390404</v>
      </c>
      <c r="W137" s="8">
        <v>0.782124594653681</v>
      </c>
      <c r="X137" s="8"/>
      <c r="Y137" s="8">
        <f t="shared" si="14"/>
        <v>1.0661265673312768</v>
      </c>
      <c r="Z137" s="11"/>
      <c r="AA137" s="11"/>
      <c r="AB137" s="7">
        <f t="shared" si="15"/>
        <v>5.0952717926136981E-2</v>
      </c>
      <c r="AC137" s="7">
        <f t="shared" si="16"/>
        <v>7.7558963098427025E-2</v>
      </c>
    </row>
    <row r="138" spans="1:29" x14ac:dyDescent="0.3">
      <c r="A138" s="2">
        <v>137</v>
      </c>
      <c r="B138" s="2" t="s">
        <v>30</v>
      </c>
      <c r="C138" s="2" t="s">
        <v>61</v>
      </c>
      <c r="D138" s="3" t="s">
        <v>16</v>
      </c>
      <c r="E138" s="3">
        <v>2</v>
      </c>
      <c r="F138" s="22">
        <v>159</v>
      </c>
      <c r="G138" s="22">
        <v>127</v>
      </c>
      <c r="H138" s="4">
        <v>32</v>
      </c>
      <c r="I138" s="7">
        <v>0.70859342664765101</v>
      </c>
      <c r="J138" s="7">
        <v>0.70990398760061002</v>
      </c>
      <c r="K138" s="7">
        <v>0.601697441430177</v>
      </c>
      <c r="L138" s="7">
        <v>0.60408041091988895</v>
      </c>
      <c r="M138" s="8">
        <v>0.60893254036032396</v>
      </c>
      <c r="N138" s="7">
        <v>0.81425960343673498</v>
      </c>
      <c r="O138" s="7">
        <v>0.81425960344707804</v>
      </c>
      <c r="P138" s="7">
        <v>0.48037316657818302</v>
      </c>
      <c r="Q138" s="7">
        <v>0.482275642009873</v>
      </c>
      <c r="R138" s="8">
        <v>0.48614940417580299</v>
      </c>
      <c r="S138" s="7">
        <v>0.70090325614383697</v>
      </c>
      <c r="T138" s="7">
        <v>0.74097963906212805</v>
      </c>
      <c r="U138" s="7">
        <v>0.62138937390781601</v>
      </c>
      <c r="V138" s="7">
        <v>0.63133223522289195</v>
      </c>
      <c r="W138" s="8">
        <v>0.65273937683817396</v>
      </c>
      <c r="X138" s="8"/>
      <c r="Y138" s="8">
        <f t="shared" si="14"/>
        <v>1.252562556139881</v>
      </c>
      <c r="Z138" s="11">
        <f>(M137-M138)/M137</f>
        <v>0.1893395935024636</v>
      </c>
      <c r="AA138" s="11">
        <f>(R137-R138)/R137</f>
        <v>0.31000125126359102</v>
      </c>
      <c r="AB138" s="7">
        <f t="shared" si="15"/>
        <v>0.11335634729289801</v>
      </c>
      <c r="AC138" s="7">
        <f t="shared" si="16"/>
        <v>0.16658997266237097</v>
      </c>
    </row>
    <row r="139" spans="1:29" x14ac:dyDescent="0.3">
      <c r="A139" s="2">
        <v>138</v>
      </c>
      <c r="B139" s="2" t="s">
        <v>30</v>
      </c>
      <c r="C139" s="2" t="s">
        <v>61</v>
      </c>
      <c r="D139" s="3" t="s">
        <v>16</v>
      </c>
      <c r="E139" s="3">
        <v>3</v>
      </c>
      <c r="F139" s="22">
        <v>159</v>
      </c>
      <c r="G139" s="22">
        <v>127</v>
      </c>
      <c r="H139" s="4">
        <v>32</v>
      </c>
      <c r="I139" s="7">
        <v>0.74070658965888703</v>
      </c>
      <c r="J139" s="7">
        <v>0.74090866599005001</v>
      </c>
      <c r="K139" s="7">
        <v>0.56757627396822496</v>
      </c>
      <c r="L139" s="7">
        <v>0.56982410959261398</v>
      </c>
      <c r="M139" s="8">
        <v>0.57673132068595201</v>
      </c>
      <c r="N139" s="7">
        <v>0.85806448771750399</v>
      </c>
      <c r="O139" s="7">
        <v>0.85806448773591903</v>
      </c>
      <c r="P139" s="7">
        <v>0.41992438079121902</v>
      </c>
      <c r="Q139" s="7">
        <v>0.42158745415419302</v>
      </c>
      <c r="R139" s="8">
        <v>0.42669779169717198</v>
      </c>
      <c r="S139" s="7">
        <v>0.77733680958088902</v>
      </c>
      <c r="T139" s="7">
        <v>0.81377076912623902</v>
      </c>
      <c r="U139" s="7">
        <v>0.53614491773904205</v>
      </c>
      <c r="V139" s="7">
        <v>0.54472378114692099</v>
      </c>
      <c r="W139" s="8">
        <v>0.57316302623988402</v>
      </c>
      <c r="X139" s="8" t="s">
        <v>76</v>
      </c>
      <c r="Y139" s="8">
        <f t="shared" si="14"/>
        <v>1.3516154334711417</v>
      </c>
      <c r="Z139" s="11">
        <f>(M138-M139)/M138</f>
        <v>5.2881423704697249E-2</v>
      </c>
      <c r="AA139" s="11">
        <f>(R138-R139)/R138</f>
        <v>0.12229082658122917</v>
      </c>
      <c r="AB139" s="7">
        <f t="shared" si="15"/>
        <v>8.0727678136614966E-2</v>
      </c>
      <c r="AC139" s="7">
        <f t="shared" si="16"/>
        <v>0.14646523454271204</v>
      </c>
    </row>
    <row r="140" spans="1:29" x14ac:dyDescent="0.3">
      <c r="A140" s="2">
        <v>139</v>
      </c>
      <c r="B140" s="2" t="s">
        <v>30</v>
      </c>
      <c r="C140" s="2" t="s">
        <v>61</v>
      </c>
      <c r="D140" s="3" t="s">
        <v>16</v>
      </c>
      <c r="E140" s="3">
        <v>4</v>
      </c>
      <c r="F140" s="22">
        <v>159</v>
      </c>
      <c r="G140" s="22">
        <v>127</v>
      </c>
      <c r="H140" s="4">
        <v>32</v>
      </c>
      <c r="I140" s="7">
        <v>0.74800253841213304</v>
      </c>
      <c r="J140" s="7">
        <v>0.74880728585669598</v>
      </c>
      <c r="K140" s="7">
        <v>0.55953412145361203</v>
      </c>
      <c r="L140" s="7">
        <v>0.56175010684438897</v>
      </c>
      <c r="M140" s="8">
        <v>0.57088485388337495</v>
      </c>
      <c r="N140" s="7">
        <v>0.87634585606315596</v>
      </c>
      <c r="O140" s="7">
        <v>0.876345856075466</v>
      </c>
      <c r="P140" s="7">
        <v>0.391949300104735</v>
      </c>
      <c r="Q140" s="7">
        <v>0.393501580635367</v>
      </c>
      <c r="R140" s="8">
        <v>0.39990039988746801</v>
      </c>
      <c r="S140" s="7">
        <v>0.78057608312905602</v>
      </c>
      <c r="T140" s="7">
        <v>0.82878589625869203</v>
      </c>
      <c r="U140" s="7">
        <v>0.53223074852893804</v>
      </c>
      <c r="V140" s="7">
        <v>0.54074698125265197</v>
      </c>
      <c r="W140" s="8">
        <v>0.579419448584643</v>
      </c>
      <c r="X140" s="8"/>
      <c r="Y140" s="8">
        <f t="shared" si="14"/>
        <v>1.427567599442316</v>
      </c>
      <c r="Z140" s="11">
        <f>(M139-M140)/M139</f>
        <v>1.0137245183118183E-2</v>
      </c>
      <c r="AA140" s="11">
        <f>(R139-R140)/R139</f>
        <v>6.2801805706841157E-2</v>
      </c>
      <c r="AB140" s="7">
        <f t="shared" si="15"/>
        <v>9.5769772934099939E-2</v>
      </c>
      <c r="AC140" s="7">
        <f t="shared" si="16"/>
        <v>0.179519048697175</v>
      </c>
    </row>
    <row r="141" spans="1:29" x14ac:dyDescent="0.3">
      <c r="A141" s="2">
        <v>140</v>
      </c>
      <c r="B141" s="2" t="s">
        <v>30</v>
      </c>
      <c r="C141" s="2" t="s">
        <v>61</v>
      </c>
      <c r="D141" s="3" t="s">
        <v>16</v>
      </c>
      <c r="E141" s="3">
        <v>5</v>
      </c>
      <c r="F141" s="22">
        <v>159</v>
      </c>
      <c r="G141" s="22">
        <v>127</v>
      </c>
      <c r="H141" s="4">
        <v>32</v>
      </c>
      <c r="I141" s="7">
        <v>0.74172920816205001</v>
      </c>
      <c r="J141" s="7">
        <v>0.74668623996859695</v>
      </c>
      <c r="K141" s="7">
        <v>0.56645594584457903</v>
      </c>
      <c r="L141" s="7">
        <v>0.56869934450854098</v>
      </c>
      <c r="M141" s="8">
        <v>0.58033039179105805</v>
      </c>
      <c r="N141" s="7">
        <v>0.88764373606501001</v>
      </c>
      <c r="O141" s="7">
        <v>0.88764373607620695</v>
      </c>
      <c r="P141" s="7">
        <v>0.37361491089752802</v>
      </c>
      <c r="Q141" s="7">
        <v>0.37509457970159399</v>
      </c>
      <c r="R141" s="8">
        <v>0.38276601951254602</v>
      </c>
      <c r="S141" s="7">
        <v>0.78110681552089001</v>
      </c>
      <c r="T141" s="7">
        <v>0.82024027762055096</v>
      </c>
      <c r="U141" s="7">
        <v>0.53158669131610004</v>
      </c>
      <c r="V141" s="7">
        <v>0.54009261847004597</v>
      </c>
      <c r="W141" s="8">
        <v>0.58974248396752205</v>
      </c>
      <c r="X141" s="8"/>
      <c r="Y141" s="8">
        <f t="shared" si="14"/>
        <v>1.5161491935206552</v>
      </c>
      <c r="Z141" s="11">
        <f>(M140-M141)/M140</f>
        <v>-1.6545434413666738E-2</v>
      </c>
      <c r="AA141" s="11">
        <f>(R140-R141)/R140</f>
        <v>4.2846619757678665E-2</v>
      </c>
      <c r="AB141" s="7">
        <f t="shared" si="15"/>
        <v>0.10653692054412001</v>
      </c>
      <c r="AC141" s="7">
        <f t="shared" si="16"/>
        <v>0.20697646445497603</v>
      </c>
    </row>
    <row r="142" spans="1:29" x14ac:dyDescent="0.3">
      <c r="A142" s="25">
        <v>141</v>
      </c>
      <c r="B142" s="25" t="s">
        <v>30</v>
      </c>
      <c r="C142" s="25" t="s">
        <v>62</v>
      </c>
      <c r="D142" s="26" t="s">
        <v>16</v>
      </c>
      <c r="E142" s="26">
        <v>1</v>
      </c>
      <c r="F142" s="27">
        <v>159</v>
      </c>
      <c r="G142" s="27">
        <v>127</v>
      </c>
      <c r="H142" s="28">
        <v>32</v>
      </c>
      <c r="I142" s="29">
        <v>0.53107807369190896</v>
      </c>
      <c r="J142" s="29">
        <v>0.53128345306673097</v>
      </c>
      <c r="K142" s="29">
        <v>0.76327100170728601</v>
      </c>
      <c r="L142" s="29">
        <v>0.76629386898943197</v>
      </c>
      <c r="M142" s="30">
        <v>0.76935293851391695</v>
      </c>
      <c r="N142" s="29">
        <v>0.57908128968441797</v>
      </c>
      <c r="O142" s="29">
        <v>0.57908128968869399</v>
      </c>
      <c r="P142" s="29">
        <v>0.72314380694589697</v>
      </c>
      <c r="Q142" s="29">
        <v>0.72600775402290396</v>
      </c>
      <c r="R142" s="30">
        <v>0.72890600009369699</v>
      </c>
      <c r="S142" s="29">
        <v>0.52676999895458199</v>
      </c>
      <c r="T142" s="29">
        <v>0.55403612261207302</v>
      </c>
      <c r="U142" s="29">
        <v>0.78161721220101799</v>
      </c>
      <c r="V142" s="29">
        <v>0.79412388172051296</v>
      </c>
      <c r="W142" s="30">
        <v>0.80725078559029695</v>
      </c>
      <c r="X142" s="30"/>
      <c r="Y142" s="30">
        <f t="shared" si="14"/>
        <v>1.0554899238242252</v>
      </c>
      <c r="Z142" s="31"/>
      <c r="AA142" s="31"/>
      <c r="AB142" s="29">
        <f t="shared" si="15"/>
        <v>5.231129072983598E-2</v>
      </c>
      <c r="AC142" s="29">
        <f t="shared" si="16"/>
        <v>7.8344785496599956E-2</v>
      </c>
    </row>
    <row r="143" spans="1:29" x14ac:dyDescent="0.3">
      <c r="A143" s="25">
        <v>142</v>
      </c>
      <c r="B143" s="25" t="s">
        <v>30</v>
      </c>
      <c r="C143" s="25" t="s">
        <v>62</v>
      </c>
      <c r="D143" s="26" t="s">
        <v>16</v>
      </c>
      <c r="E143" s="26">
        <v>2</v>
      </c>
      <c r="F143" s="27">
        <v>159</v>
      </c>
      <c r="G143" s="27">
        <v>127</v>
      </c>
      <c r="H143" s="28">
        <v>32</v>
      </c>
      <c r="I143" s="29">
        <v>0.66194670568147296</v>
      </c>
      <c r="J143" s="29">
        <v>0.66316846942109098</v>
      </c>
      <c r="K143" s="29">
        <v>0.64806874817584303</v>
      </c>
      <c r="L143" s="29">
        <v>0.65063536712384495</v>
      </c>
      <c r="M143" s="30">
        <v>0.65586143796266205</v>
      </c>
      <c r="N143" s="29">
        <v>0.77212103216063199</v>
      </c>
      <c r="O143" s="29">
        <v>0.77212103217293904</v>
      </c>
      <c r="P143" s="29">
        <v>0.53208090994168999</v>
      </c>
      <c r="Q143" s="29">
        <v>0.534188169316826</v>
      </c>
      <c r="R143" s="30">
        <v>0.53847890627207196</v>
      </c>
      <c r="S143" s="29">
        <v>0.59478284917521096</v>
      </c>
      <c r="T143" s="29">
        <v>0.59890347464340798</v>
      </c>
      <c r="U143" s="29">
        <v>0.72327239383410102</v>
      </c>
      <c r="V143" s="29">
        <v>0.73484548698130103</v>
      </c>
      <c r="W143" s="30">
        <v>0.75976254416214495</v>
      </c>
      <c r="X143" s="30"/>
      <c r="Y143" s="30">
        <f t="shared" si="14"/>
        <v>1.2179890991519757</v>
      </c>
      <c r="Z143" s="31">
        <f>(M142-M143)/M142</f>
        <v>0.14751552229133644</v>
      </c>
      <c r="AA143" s="31">
        <f>(R142-R143)/R142</f>
        <v>0.26125055054718532</v>
      </c>
      <c r="AB143" s="29">
        <f t="shared" si="15"/>
        <v>0.17733818298542103</v>
      </c>
      <c r="AC143" s="29">
        <f t="shared" si="16"/>
        <v>0.22128363789007299</v>
      </c>
    </row>
    <row r="144" spans="1:29" x14ac:dyDescent="0.3">
      <c r="A144" s="25">
        <v>143</v>
      </c>
      <c r="B144" s="25" t="s">
        <v>30</v>
      </c>
      <c r="C144" s="25" t="s">
        <v>62</v>
      </c>
      <c r="D144" s="26" t="s">
        <v>16</v>
      </c>
      <c r="E144" s="26">
        <v>3</v>
      </c>
      <c r="F144" s="27">
        <v>159</v>
      </c>
      <c r="G144" s="27">
        <v>127</v>
      </c>
      <c r="H144" s="28">
        <v>32</v>
      </c>
      <c r="I144" s="29">
        <v>0.71645167868091497</v>
      </c>
      <c r="J144" s="29">
        <v>0.71696619625875402</v>
      </c>
      <c r="K144" s="29">
        <v>0.59352912219842902</v>
      </c>
      <c r="L144" s="29">
        <v>0.59587974178240499</v>
      </c>
      <c r="M144" s="30">
        <v>0.60310279025200597</v>
      </c>
      <c r="N144" s="29">
        <v>0.83093304095059395</v>
      </c>
      <c r="O144" s="29">
        <v>0.830933040969004</v>
      </c>
      <c r="P144" s="29">
        <v>0.45830534928297001</v>
      </c>
      <c r="Q144" s="29">
        <v>0.46012042707641598</v>
      </c>
      <c r="R144" s="30">
        <v>0.46569784801152803</v>
      </c>
      <c r="S144" s="29">
        <v>0.710260100047717</v>
      </c>
      <c r="T144" s="29">
        <v>0.714022803187773</v>
      </c>
      <c r="U144" s="29">
        <v>0.61159247422669905</v>
      </c>
      <c r="V144" s="29">
        <v>0.62137857519321205</v>
      </c>
      <c r="W144" s="30">
        <v>0.65381985682447996</v>
      </c>
      <c r="X144" s="30" t="s">
        <v>76</v>
      </c>
      <c r="Y144" s="30">
        <f t="shared" si="14"/>
        <v>1.2950517010700822</v>
      </c>
      <c r="Z144" s="31">
        <f>(M143-M144)/M143</f>
        <v>8.0441758970527563E-2</v>
      </c>
      <c r="AA144" s="31">
        <f>(R143-R144)/R143</f>
        <v>0.13516046295000189</v>
      </c>
      <c r="AB144" s="29">
        <f t="shared" si="15"/>
        <v>0.12067294090287695</v>
      </c>
      <c r="AC144" s="29">
        <f t="shared" si="16"/>
        <v>0.18812200881295194</v>
      </c>
    </row>
    <row r="145" spans="1:29" x14ac:dyDescent="0.3">
      <c r="A145" s="25">
        <v>144</v>
      </c>
      <c r="B145" s="25" t="s">
        <v>30</v>
      </c>
      <c r="C145" s="25" t="s">
        <v>62</v>
      </c>
      <c r="D145" s="26" t="s">
        <v>16</v>
      </c>
      <c r="E145" s="26">
        <v>4</v>
      </c>
      <c r="F145" s="27">
        <v>159</v>
      </c>
      <c r="G145" s="27">
        <v>127</v>
      </c>
      <c r="H145" s="28">
        <v>32</v>
      </c>
      <c r="I145" s="29">
        <v>0.72683590337114401</v>
      </c>
      <c r="J145" s="29">
        <v>0.72783894920972603</v>
      </c>
      <c r="K145" s="29">
        <v>0.58255951674586903</v>
      </c>
      <c r="L145" s="29">
        <v>0.58486669217783904</v>
      </c>
      <c r="M145" s="30">
        <v>0.59437734330096004</v>
      </c>
      <c r="N145" s="29">
        <v>0.85633778095506996</v>
      </c>
      <c r="O145" s="29">
        <v>0.85633778096140001</v>
      </c>
      <c r="P145" s="29">
        <v>0.42247093986693302</v>
      </c>
      <c r="Q145" s="29">
        <v>0.42414409865185299</v>
      </c>
      <c r="R145" s="30">
        <v>0.43104120290169101</v>
      </c>
      <c r="S145" s="29">
        <v>0.74387528109534495</v>
      </c>
      <c r="T145" s="29">
        <v>0.75575510102714205</v>
      </c>
      <c r="U145" s="29">
        <v>0.57502102856638904</v>
      </c>
      <c r="V145" s="29">
        <v>0.58422194924569304</v>
      </c>
      <c r="W145" s="30">
        <v>0.62600360504800101</v>
      </c>
      <c r="X145" s="30"/>
      <c r="Y145" s="30">
        <f t="shared" si="14"/>
        <v>1.3789339378688623</v>
      </c>
      <c r="Z145" s="31">
        <f>(M144-M145)/M144</f>
        <v>1.446759506352145E-2</v>
      </c>
      <c r="AA145" s="31">
        <f>(R144-R145)/R144</f>
        <v>7.4418735791493523E-2</v>
      </c>
      <c r="AB145" s="29">
        <f t="shared" si="15"/>
        <v>0.11246249985972501</v>
      </c>
      <c r="AC145" s="29">
        <f t="shared" si="16"/>
        <v>0.19496240214631</v>
      </c>
    </row>
    <row r="146" spans="1:29" x14ac:dyDescent="0.3">
      <c r="A146" s="25">
        <v>145</v>
      </c>
      <c r="B146" s="25" t="s">
        <v>30</v>
      </c>
      <c r="C146" s="25" t="s">
        <v>62</v>
      </c>
      <c r="D146" s="26" t="s">
        <v>16</v>
      </c>
      <c r="E146" s="26">
        <v>5</v>
      </c>
      <c r="F146" s="27">
        <v>159</v>
      </c>
      <c r="G146" s="27">
        <v>127</v>
      </c>
      <c r="H146" s="28">
        <v>32</v>
      </c>
      <c r="I146" s="29">
        <v>0.735670311414099</v>
      </c>
      <c r="J146" s="29">
        <v>0.737188441561482</v>
      </c>
      <c r="K146" s="29">
        <v>0.57306180700310905</v>
      </c>
      <c r="L146" s="29">
        <v>0.57533136759582504</v>
      </c>
      <c r="M146" s="30">
        <v>0.58709805311118302</v>
      </c>
      <c r="N146" s="29">
        <v>0.88024793622009001</v>
      </c>
      <c r="O146" s="29">
        <v>0.88024793623145703</v>
      </c>
      <c r="P146" s="29">
        <v>0.38571547128790101</v>
      </c>
      <c r="Q146" s="29">
        <v>0.38724306329095898</v>
      </c>
      <c r="R146" s="30">
        <v>0.39516296406534202</v>
      </c>
      <c r="S146" s="29">
        <v>0.72008742093843703</v>
      </c>
      <c r="T146" s="29">
        <v>0.75038683742018497</v>
      </c>
      <c r="U146" s="29">
        <v>0.60113108690759298</v>
      </c>
      <c r="V146" s="29">
        <v>0.61074979504821503</v>
      </c>
      <c r="W146" s="30">
        <v>0.66689506372945495</v>
      </c>
      <c r="X146" s="30"/>
      <c r="Y146" s="30">
        <f t="shared" si="14"/>
        <v>1.4857112292894525</v>
      </c>
      <c r="Z146" s="31">
        <f>(M145-M146)/M145</f>
        <v>1.224691733596445E-2</v>
      </c>
      <c r="AA146" s="31">
        <f>(R145-R146)/R145</f>
        <v>8.3236216386793682E-2</v>
      </c>
      <c r="AB146" s="29">
        <f t="shared" si="15"/>
        <v>0.16016051528165298</v>
      </c>
      <c r="AC146" s="29">
        <f t="shared" si="16"/>
        <v>0.27173209966411294</v>
      </c>
    </row>
    <row r="147" spans="1:29" x14ac:dyDescent="0.3">
      <c r="A147" s="25">
        <v>146</v>
      </c>
      <c r="B147" s="25" t="s">
        <v>30</v>
      </c>
      <c r="C147" s="25" t="s">
        <v>62</v>
      </c>
      <c r="D147" s="26" t="s">
        <v>16</v>
      </c>
      <c r="E147" s="26">
        <v>6</v>
      </c>
      <c r="F147" s="27">
        <v>159</v>
      </c>
      <c r="G147" s="27">
        <v>127</v>
      </c>
      <c r="H147" s="28">
        <v>32</v>
      </c>
      <c r="I147" s="29">
        <v>0.72568623076804495</v>
      </c>
      <c r="J147" s="29">
        <v>0.72906325081157897</v>
      </c>
      <c r="K147" s="29">
        <v>0.58378414601105599</v>
      </c>
      <c r="L147" s="29">
        <v>0.58609617147889803</v>
      </c>
      <c r="M147" s="30">
        <v>0.60056986132616796</v>
      </c>
      <c r="N147" s="29">
        <v>0.89786052737232602</v>
      </c>
      <c r="O147" s="29">
        <v>0.89786052740316102</v>
      </c>
      <c r="P147" s="29">
        <v>0.35622333174578602</v>
      </c>
      <c r="Q147" s="29">
        <v>0.357634122739107</v>
      </c>
      <c r="R147" s="30">
        <v>0.366465924793478</v>
      </c>
      <c r="S147" s="29">
        <v>0.71890799412603201</v>
      </c>
      <c r="T147" s="29">
        <v>0.74496687134302797</v>
      </c>
      <c r="U147" s="29">
        <v>0.60239620484418699</v>
      </c>
      <c r="V147" s="29">
        <v>0.61203515615715598</v>
      </c>
      <c r="W147" s="30">
        <v>0.68153350625018405</v>
      </c>
      <c r="X147" s="30"/>
      <c r="Y147" s="30">
        <f t="shared" si="14"/>
        <v>1.638815018516713</v>
      </c>
      <c r="Z147" s="31">
        <f>(M146-M147)/M146</f>
        <v>-2.2946436534058298E-2</v>
      </c>
      <c r="AA147" s="31">
        <f>(R146-R147)/R146</f>
        <v>7.2620771381598462E-2</v>
      </c>
      <c r="AB147" s="29">
        <f t="shared" si="15"/>
        <v>0.17895253324629401</v>
      </c>
      <c r="AC147" s="29">
        <f t="shared" si="16"/>
        <v>0.31506758145670605</v>
      </c>
    </row>
    <row r="148" spans="1:29" x14ac:dyDescent="0.3">
      <c r="A148" s="2">
        <v>147</v>
      </c>
      <c r="B148" s="2" t="s">
        <v>30</v>
      </c>
      <c r="C148" s="2" t="s">
        <v>63</v>
      </c>
      <c r="D148" s="3" t="s">
        <v>16</v>
      </c>
      <c r="E148" s="3">
        <v>1</v>
      </c>
      <c r="F148" s="22">
        <v>159</v>
      </c>
      <c r="G148" s="22">
        <v>127</v>
      </c>
      <c r="H148" s="4">
        <v>32</v>
      </c>
      <c r="I148" s="7">
        <v>0.540347097133833</v>
      </c>
      <c r="J148" s="7">
        <v>0.54058172201395405</v>
      </c>
      <c r="K148" s="7">
        <v>0.75568968863668495</v>
      </c>
      <c r="L148" s="7">
        <v>0.75868253079907</v>
      </c>
      <c r="M148" s="8">
        <v>0.76171121561914701</v>
      </c>
      <c r="N148" s="7">
        <v>0.591522500269135</v>
      </c>
      <c r="O148" s="7">
        <v>0.59152250027902897</v>
      </c>
      <c r="P148" s="7">
        <v>0.71237656698641505</v>
      </c>
      <c r="Q148" s="7">
        <v>0.71519787136204804</v>
      </c>
      <c r="R148" s="8">
        <v>0.71805296403706298</v>
      </c>
      <c r="S148" s="7">
        <v>0.55802177088809801</v>
      </c>
      <c r="T148" s="7">
        <v>0.59320478543210797</v>
      </c>
      <c r="U148" s="7">
        <v>0.75536771449215301</v>
      </c>
      <c r="V148" s="7">
        <v>0.76745436537877598</v>
      </c>
      <c r="W148" s="8">
        <v>0.78014042093089797</v>
      </c>
      <c r="X148" s="8"/>
      <c r="Y148" s="8">
        <f t="shared" si="14"/>
        <v>1.0608008792786356</v>
      </c>
      <c r="Z148" s="11"/>
      <c r="AA148" s="11"/>
      <c r="AB148" s="7">
        <f t="shared" si="15"/>
        <v>3.3500729381036987E-2</v>
      </c>
      <c r="AC148" s="7">
        <f t="shared" si="16"/>
        <v>6.2087456893834991E-2</v>
      </c>
    </row>
    <row r="149" spans="1:29" x14ac:dyDescent="0.3">
      <c r="A149" s="2">
        <v>148</v>
      </c>
      <c r="B149" s="2" t="s">
        <v>30</v>
      </c>
      <c r="C149" s="2" t="s">
        <v>63</v>
      </c>
      <c r="D149" s="3" t="s">
        <v>16</v>
      </c>
      <c r="E149" s="3">
        <v>2</v>
      </c>
      <c r="F149" s="22">
        <v>159</v>
      </c>
      <c r="G149" s="22">
        <v>127</v>
      </c>
      <c r="H149" s="4">
        <v>32</v>
      </c>
      <c r="I149" s="7">
        <v>0.65884692027945901</v>
      </c>
      <c r="J149" s="7">
        <v>0.66049883821945798</v>
      </c>
      <c r="K149" s="7">
        <v>0.65103320669568898</v>
      </c>
      <c r="L149" s="7">
        <v>0.65361156611941795</v>
      </c>
      <c r="M149" s="8">
        <v>0.658861542555083</v>
      </c>
      <c r="N149" s="7">
        <v>0.77902101564409398</v>
      </c>
      <c r="O149" s="7">
        <v>0.77902101565198201</v>
      </c>
      <c r="P149" s="7">
        <v>0.52396350938993297</v>
      </c>
      <c r="Q149" s="7">
        <v>0.526038620518262</v>
      </c>
      <c r="R149" s="8">
        <v>0.53026389819865405</v>
      </c>
      <c r="S149" s="7">
        <v>0.60028762776786804</v>
      </c>
      <c r="T149" s="7">
        <v>0.60933759115514496</v>
      </c>
      <c r="U149" s="7">
        <v>0.71834285322587599</v>
      </c>
      <c r="V149" s="7">
        <v>0.72983706871492304</v>
      </c>
      <c r="W149" s="8">
        <v>0.75458430101892005</v>
      </c>
      <c r="X149" s="8"/>
      <c r="Y149" s="8">
        <f t="shared" si="14"/>
        <v>1.2425163108280324</v>
      </c>
      <c r="Z149" s="11">
        <f>(M148-M149)/M148</f>
        <v>0.1350244961017989</v>
      </c>
      <c r="AA149" s="11">
        <f>(R148-R149)/R148</f>
        <v>0.26152536824388906</v>
      </c>
      <c r="AB149" s="7">
        <f t="shared" si="15"/>
        <v>0.17873338787622595</v>
      </c>
      <c r="AC149" s="7">
        <f t="shared" si="16"/>
        <v>0.224320402820266</v>
      </c>
    </row>
    <row r="150" spans="1:29" x14ac:dyDescent="0.3">
      <c r="A150" s="2">
        <v>149</v>
      </c>
      <c r="B150" s="2" t="s">
        <v>30</v>
      </c>
      <c r="C150" s="2" t="s">
        <v>63</v>
      </c>
      <c r="D150" s="3" t="s">
        <v>16</v>
      </c>
      <c r="E150" s="3">
        <v>3</v>
      </c>
      <c r="F150" s="22">
        <v>159</v>
      </c>
      <c r="G150" s="22">
        <v>127</v>
      </c>
      <c r="H150" s="4">
        <v>32</v>
      </c>
      <c r="I150" s="7">
        <v>0.71585916939299998</v>
      </c>
      <c r="J150" s="7">
        <v>0.71643972823329205</v>
      </c>
      <c r="K150" s="7">
        <v>0.59414892483441295</v>
      </c>
      <c r="L150" s="7">
        <v>0.59650199909190105</v>
      </c>
      <c r="M150" s="8">
        <v>0.60373259034973903</v>
      </c>
      <c r="N150" s="7">
        <v>0.84377605234511399</v>
      </c>
      <c r="O150" s="7">
        <v>0.84377605236527597</v>
      </c>
      <c r="P150" s="7">
        <v>0.44055421391421901</v>
      </c>
      <c r="Q150" s="7">
        <v>0.44229898990632999</v>
      </c>
      <c r="R150" s="8">
        <v>0.44766038553389798</v>
      </c>
      <c r="S150" s="7">
        <v>0.74433256547388604</v>
      </c>
      <c r="T150" s="7">
        <v>0.75715883377594295</v>
      </c>
      <c r="U150" s="7">
        <v>0.57450747874887698</v>
      </c>
      <c r="V150" s="7">
        <v>0.58370018210933305</v>
      </c>
      <c r="W150" s="8">
        <v>0.61417432903360303</v>
      </c>
      <c r="X150" s="8" t="s">
        <v>76</v>
      </c>
      <c r="Y150" s="8">
        <f t="shared" si="14"/>
        <v>1.3486397498177172</v>
      </c>
      <c r="Z150" s="11">
        <f>(M149-M150)/M149</f>
        <v>8.3673046072096413E-2</v>
      </c>
      <c r="AA150" s="11">
        <f>(R149-R150)/R149</f>
        <v>0.15577811905612726</v>
      </c>
      <c r="AB150" s="7">
        <f t="shared" si="15"/>
        <v>9.9443486871227948E-2</v>
      </c>
      <c r="AC150" s="7">
        <f t="shared" si="16"/>
        <v>0.16651394349970505</v>
      </c>
    </row>
    <row r="151" spans="1:29" x14ac:dyDescent="0.3">
      <c r="A151" s="2">
        <v>150</v>
      </c>
      <c r="B151" s="2" t="s">
        <v>30</v>
      </c>
      <c r="C151" s="2" t="s">
        <v>63</v>
      </c>
      <c r="D151" s="3" t="s">
        <v>16</v>
      </c>
      <c r="E151" s="3">
        <v>4</v>
      </c>
      <c r="F151" s="22">
        <v>159</v>
      </c>
      <c r="G151" s="22">
        <v>127</v>
      </c>
      <c r="H151" s="4">
        <v>32</v>
      </c>
      <c r="I151" s="7">
        <v>0.73223969227054397</v>
      </c>
      <c r="J151" s="7">
        <v>0.73291014510443397</v>
      </c>
      <c r="K151" s="7">
        <v>0.57676857761669298</v>
      </c>
      <c r="L151" s="7">
        <v>0.57905281854651702</v>
      </c>
      <c r="M151" s="8">
        <v>0.58846892894006597</v>
      </c>
      <c r="N151" s="7">
        <v>0.87659693553514295</v>
      </c>
      <c r="O151" s="7">
        <v>0.87659693553862095</v>
      </c>
      <c r="P151" s="7">
        <v>0.39155117179903898</v>
      </c>
      <c r="Q151" s="7">
        <v>0.39310187557773602</v>
      </c>
      <c r="R151" s="8">
        <v>0.39949419513442502</v>
      </c>
      <c r="S151" s="7">
        <v>0.77590749297460704</v>
      </c>
      <c r="T151" s="7">
        <v>0.81114258493724301</v>
      </c>
      <c r="U151" s="7">
        <v>0.53786297220299695</v>
      </c>
      <c r="V151" s="7">
        <v>0.54646932622784405</v>
      </c>
      <c r="W151" s="8">
        <v>0.58555103708182898</v>
      </c>
      <c r="X151" s="8"/>
      <c r="Y151" s="8">
        <f t="shared" si="14"/>
        <v>1.4730349930167401</v>
      </c>
      <c r="Z151" s="11">
        <f>(M150-M151)/M150</f>
        <v>2.5282155798200159E-2</v>
      </c>
      <c r="AA151" s="11">
        <f>(R150-R151)/R150</f>
        <v>0.10759538247287169</v>
      </c>
      <c r="AB151" s="7">
        <f t="shared" si="15"/>
        <v>0.10068944256053591</v>
      </c>
      <c r="AC151" s="7">
        <f t="shared" si="16"/>
        <v>0.18605684194740396</v>
      </c>
    </row>
    <row r="152" spans="1:29" x14ac:dyDescent="0.3">
      <c r="A152" s="2">
        <v>151</v>
      </c>
      <c r="B152" s="2" t="s">
        <v>30</v>
      </c>
      <c r="C152" s="2" t="s">
        <v>63</v>
      </c>
      <c r="D152" s="3" t="s">
        <v>16</v>
      </c>
      <c r="E152" s="3">
        <v>5</v>
      </c>
      <c r="F152" s="22">
        <v>159</v>
      </c>
      <c r="G152" s="22">
        <v>127</v>
      </c>
      <c r="H152" s="4">
        <v>32</v>
      </c>
      <c r="I152" s="7">
        <v>0.74134962397721504</v>
      </c>
      <c r="J152" s="7">
        <v>0.74278067010569004</v>
      </c>
      <c r="K152" s="7">
        <v>0.56687205711152999</v>
      </c>
      <c r="L152" s="7">
        <v>0.56911710374735502</v>
      </c>
      <c r="M152" s="8">
        <v>0.58075669504791305</v>
      </c>
      <c r="N152" s="7">
        <v>0.89695902035771202</v>
      </c>
      <c r="O152" s="7">
        <v>0.89695902036545405</v>
      </c>
      <c r="P152" s="7">
        <v>0.35779193360269901</v>
      </c>
      <c r="Q152" s="7">
        <v>0.35920893690491301</v>
      </c>
      <c r="R152" s="8">
        <v>0.36655548331785898</v>
      </c>
      <c r="S152" s="7">
        <v>0.76259396700293103</v>
      </c>
      <c r="T152" s="7">
        <v>0.81946510166741005</v>
      </c>
      <c r="U152" s="7">
        <v>0.55360990954807099</v>
      </c>
      <c r="V152" s="7">
        <v>0.56246823056935202</v>
      </c>
      <c r="W152" s="8">
        <v>0.61417505091709301</v>
      </c>
      <c r="X152" s="8"/>
      <c r="Y152" s="8">
        <f t="shared" si="14"/>
        <v>1.5843623175166344</v>
      </c>
      <c r="Z152" s="11">
        <f>(M151-M152)/M151</f>
        <v>1.31055923480004E-2</v>
      </c>
      <c r="AA152" s="11">
        <f>(R151-R152)/R151</f>
        <v>8.2451039884278071E-2</v>
      </c>
      <c r="AB152" s="7">
        <f t="shared" si="15"/>
        <v>0.13436505335478099</v>
      </c>
      <c r="AC152" s="7">
        <f t="shared" si="16"/>
        <v>0.24761956759923404</v>
      </c>
    </row>
    <row r="153" spans="1:29" x14ac:dyDescent="0.3">
      <c r="A153" s="2">
        <v>152</v>
      </c>
      <c r="B153" s="2" t="s">
        <v>30</v>
      </c>
      <c r="C153" s="2" t="s">
        <v>63</v>
      </c>
      <c r="D153" s="3" t="s">
        <v>16</v>
      </c>
      <c r="E153" s="3">
        <v>6</v>
      </c>
      <c r="F153" s="22">
        <v>159</v>
      </c>
      <c r="G153" s="22">
        <v>127</v>
      </c>
      <c r="H153" s="4">
        <v>32</v>
      </c>
      <c r="I153" s="7">
        <v>0.72588784921605098</v>
      </c>
      <c r="J153" s="7">
        <v>0.73084324636257803</v>
      </c>
      <c r="K153" s="7">
        <v>0.58356956821349204</v>
      </c>
      <c r="L153" s="7">
        <v>0.58588074386494904</v>
      </c>
      <c r="M153" s="8">
        <v>0.60034911371079103</v>
      </c>
      <c r="N153" s="7">
        <v>0.91494096877129105</v>
      </c>
      <c r="O153" s="7">
        <v>0.91494096877164099</v>
      </c>
      <c r="P153" s="7">
        <v>0.32507664710829198</v>
      </c>
      <c r="Q153" s="7">
        <v>0.32636408441238901</v>
      </c>
      <c r="R153" s="8">
        <v>0.334423670475124</v>
      </c>
      <c r="S153" s="7">
        <v>0.79081976781992303</v>
      </c>
      <c r="T153" s="7">
        <v>0.83853722976455303</v>
      </c>
      <c r="U153" s="7">
        <v>0.51965881677923897</v>
      </c>
      <c r="V153" s="7">
        <v>0.527973885821856</v>
      </c>
      <c r="W153" s="8">
        <v>0.58792683719676397</v>
      </c>
      <c r="X153" s="8"/>
      <c r="Y153" s="8">
        <f t="shared" si="14"/>
        <v>1.7951753022083041</v>
      </c>
      <c r="Z153" s="11">
        <f>(M152-M153)/M152</f>
        <v>-3.3736018594261029E-2</v>
      </c>
      <c r="AA153" s="11">
        <f>(R152-R153)/R152</f>
        <v>8.7658797385583881E-2</v>
      </c>
      <c r="AB153" s="7">
        <f t="shared" si="15"/>
        <v>0.12412120095136803</v>
      </c>
      <c r="AC153" s="7">
        <f t="shared" si="16"/>
        <v>0.25350316672163997</v>
      </c>
    </row>
    <row r="154" spans="1:29" x14ac:dyDescent="0.3">
      <c r="A154" s="25">
        <v>153</v>
      </c>
      <c r="B154" s="25" t="s">
        <v>30</v>
      </c>
      <c r="C154" s="25" t="s">
        <v>64</v>
      </c>
      <c r="D154" s="26" t="s">
        <v>16</v>
      </c>
      <c r="E154" s="26">
        <v>1</v>
      </c>
      <c r="F154" s="27">
        <v>159</v>
      </c>
      <c r="G154" s="27">
        <v>127</v>
      </c>
      <c r="H154" s="28">
        <v>32</v>
      </c>
      <c r="I154" s="29">
        <v>0.57290057323625299</v>
      </c>
      <c r="J154" s="29">
        <v>0.57319348785578395</v>
      </c>
      <c r="K154" s="29">
        <v>0.72843866034811999</v>
      </c>
      <c r="L154" s="29">
        <v>0.73132357722363495</v>
      </c>
      <c r="M154" s="30">
        <v>0.73424304422990605</v>
      </c>
      <c r="N154" s="29">
        <v>0.622137421385906</v>
      </c>
      <c r="O154" s="29">
        <v>0.62213742138820605</v>
      </c>
      <c r="P154" s="29">
        <v>0.68516078406021097</v>
      </c>
      <c r="Q154" s="29">
        <v>0.68787430273511496</v>
      </c>
      <c r="R154" s="30">
        <v>0.69062031885416397</v>
      </c>
      <c r="S154" s="29">
        <v>0.58029156357348699</v>
      </c>
      <c r="T154" s="29">
        <v>0.61495580072803402</v>
      </c>
      <c r="U154" s="29">
        <v>0.73609154488270301</v>
      </c>
      <c r="V154" s="29">
        <v>0.74786975747095796</v>
      </c>
      <c r="W154" s="30">
        <v>0.76023207856394603</v>
      </c>
      <c r="X154" s="30"/>
      <c r="Y154" s="30">
        <f t="shared" si="14"/>
        <v>1.0631645553784435</v>
      </c>
      <c r="Z154" s="31"/>
      <c r="AA154" s="31"/>
      <c r="AB154" s="29">
        <f t="shared" si="15"/>
        <v>4.1845857812419007E-2</v>
      </c>
      <c r="AC154" s="29">
        <f t="shared" si="16"/>
        <v>6.9611759709782062E-2</v>
      </c>
    </row>
    <row r="155" spans="1:29" x14ac:dyDescent="0.3">
      <c r="A155" s="25">
        <v>154</v>
      </c>
      <c r="B155" s="25" t="s">
        <v>30</v>
      </c>
      <c r="C155" s="25" t="s">
        <v>64</v>
      </c>
      <c r="D155" s="26" t="s">
        <v>16</v>
      </c>
      <c r="E155" s="26">
        <v>2</v>
      </c>
      <c r="F155" s="27">
        <v>159</v>
      </c>
      <c r="G155" s="27">
        <v>127</v>
      </c>
      <c r="H155" s="28">
        <v>32</v>
      </c>
      <c r="I155" s="29">
        <v>0.71373404427724796</v>
      </c>
      <c r="J155" s="29">
        <v>0.71434353236347803</v>
      </c>
      <c r="K155" s="29">
        <v>0.59636664328946698</v>
      </c>
      <c r="L155" s="29">
        <v>0.59872850062471294</v>
      </c>
      <c r="M155" s="30">
        <v>0.60353764214327998</v>
      </c>
      <c r="N155" s="29">
        <v>0.81872117927904497</v>
      </c>
      <c r="O155" s="29">
        <v>0.81872117928252797</v>
      </c>
      <c r="P155" s="29">
        <v>0.47456869808583502</v>
      </c>
      <c r="Q155" s="29">
        <v>0.47644818543353401</v>
      </c>
      <c r="R155" s="30">
        <v>0.48027513996739002</v>
      </c>
      <c r="S155" s="29">
        <v>0.664483233201146</v>
      </c>
      <c r="T155" s="29">
        <v>0.67443806319412303</v>
      </c>
      <c r="U155" s="29">
        <v>0.65813516119055904</v>
      </c>
      <c r="V155" s="29">
        <v>0.66866599243593505</v>
      </c>
      <c r="W155" s="30">
        <v>0.691339042843926</v>
      </c>
      <c r="X155" s="30"/>
      <c r="Y155" s="30">
        <f t="shared" si="14"/>
        <v>1.2566497657660551</v>
      </c>
      <c r="Z155" s="31">
        <f>(M154-M155)/M154</f>
        <v>0.17801381043209394</v>
      </c>
      <c r="AA155" s="31">
        <f>(R154-R155)/R154</f>
        <v>0.30457426916683561</v>
      </c>
      <c r="AB155" s="29">
        <f t="shared" si="15"/>
        <v>0.15423794607789898</v>
      </c>
      <c r="AC155" s="29">
        <f t="shared" si="16"/>
        <v>0.21106390287653598</v>
      </c>
    </row>
    <row r="156" spans="1:29" x14ac:dyDescent="0.3">
      <c r="A156" s="25">
        <v>155</v>
      </c>
      <c r="B156" s="25" t="s">
        <v>30</v>
      </c>
      <c r="C156" s="25" t="s">
        <v>64</v>
      </c>
      <c r="D156" s="26" t="s">
        <v>16</v>
      </c>
      <c r="E156" s="26">
        <v>3</v>
      </c>
      <c r="F156" s="27">
        <v>159</v>
      </c>
      <c r="G156" s="27">
        <v>127</v>
      </c>
      <c r="H156" s="28">
        <v>32</v>
      </c>
      <c r="I156" s="29">
        <v>0.75498216701135001</v>
      </c>
      <c r="J156" s="29">
        <v>0.75520477437959099</v>
      </c>
      <c r="K156" s="29">
        <v>0.55173094121687805</v>
      </c>
      <c r="L156" s="29">
        <v>0.55391602280260799</v>
      </c>
      <c r="M156" s="30">
        <v>0.56063040156101995</v>
      </c>
      <c r="N156" s="29">
        <v>0.86508857235717096</v>
      </c>
      <c r="O156" s="29">
        <v>0.86508857236641901</v>
      </c>
      <c r="P156" s="29">
        <v>0.40940196680285201</v>
      </c>
      <c r="Q156" s="29">
        <v>0.41102336707605303</v>
      </c>
      <c r="R156" s="30">
        <v>0.41600565040330301</v>
      </c>
      <c r="S156" s="29">
        <v>0.77339529976754295</v>
      </c>
      <c r="T156" s="29">
        <v>0.78742476930743399</v>
      </c>
      <c r="U156" s="29">
        <v>0.54086943110943297</v>
      </c>
      <c r="V156" s="29">
        <v>0.54952389153134995</v>
      </c>
      <c r="W156" s="30">
        <v>0.57821374348309396</v>
      </c>
      <c r="X156" s="30" t="s">
        <v>76</v>
      </c>
      <c r="Y156" s="30">
        <f t="shared" si="14"/>
        <v>1.347650929783065</v>
      </c>
      <c r="Z156" s="31">
        <f>(M155-M156)/M155</f>
        <v>7.1092898911637128E-2</v>
      </c>
      <c r="AA156" s="31">
        <f>(R155-R156)/R155</f>
        <v>0.13381806430466256</v>
      </c>
      <c r="AB156" s="29">
        <f t="shared" si="15"/>
        <v>9.1693272589628005E-2</v>
      </c>
      <c r="AC156" s="29">
        <f t="shared" si="16"/>
        <v>0.16220809307979095</v>
      </c>
    </row>
    <row r="157" spans="1:29" x14ac:dyDescent="0.3">
      <c r="A157" s="25">
        <v>156</v>
      </c>
      <c r="B157" s="25" t="s">
        <v>30</v>
      </c>
      <c r="C157" s="25" t="s">
        <v>64</v>
      </c>
      <c r="D157" s="26" t="s">
        <v>16</v>
      </c>
      <c r="E157" s="26">
        <v>4</v>
      </c>
      <c r="F157" s="27">
        <v>159</v>
      </c>
      <c r="G157" s="27">
        <v>127</v>
      </c>
      <c r="H157" s="28">
        <v>32</v>
      </c>
      <c r="I157" s="29">
        <v>0.75839298049508996</v>
      </c>
      <c r="J157" s="29">
        <v>0.75898974789273299</v>
      </c>
      <c r="K157" s="29">
        <v>0.54787724931316495</v>
      </c>
      <c r="L157" s="29">
        <v>0.55004706869301401</v>
      </c>
      <c r="M157" s="30">
        <v>0.55899150995048297</v>
      </c>
      <c r="N157" s="29">
        <v>0.88764616834214605</v>
      </c>
      <c r="O157" s="29">
        <v>0.88764616835155097</v>
      </c>
      <c r="P157" s="29">
        <v>0.37361086688657702</v>
      </c>
      <c r="Q157" s="29">
        <v>0.37509051967469498</v>
      </c>
      <c r="R157" s="30">
        <v>0.38118995245130399</v>
      </c>
      <c r="S157" s="29">
        <v>0.79640472157404296</v>
      </c>
      <c r="T157" s="29">
        <v>0.82747732954003295</v>
      </c>
      <c r="U157" s="29">
        <v>0.51267463490190202</v>
      </c>
      <c r="V157" s="29">
        <v>0.52087794993854297</v>
      </c>
      <c r="W157" s="30">
        <v>0.55812944870103098</v>
      </c>
      <c r="X157" s="30"/>
      <c r="Y157" s="30">
        <f t="shared" si="14"/>
        <v>1.4664382058230998</v>
      </c>
      <c r="Z157" s="31">
        <f>(M156-M157)/M156</f>
        <v>2.9233013514316274E-3</v>
      </c>
      <c r="AA157" s="31">
        <f>(R156-R157)/R156</f>
        <v>8.3690444873155939E-2</v>
      </c>
      <c r="AB157" s="29">
        <f t="shared" si="15"/>
        <v>9.1241446768103085E-2</v>
      </c>
      <c r="AC157" s="29">
        <f t="shared" si="16"/>
        <v>0.17693949624972699</v>
      </c>
    </row>
    <row r="158" spans="1:29" x14ac:dyDescent="0.3">
      <c r="A158" s="25">
        <v>157</v>
      </c>
      <c r="B158" s="25" t="s">
        <v>30</v>
      </c>
      <c r="C158" s="25" t="s">
        <v>64</v>
      </c>
      <c r="D158" s="26" t="s">
        <v>16</v>
      </c>
      <c r="E158" s="26">
        <v>5</v>
      </c>
      <c r="F158" s="27">
        <v>159</v>
      </c>
      <c r="G158" s="27">
        <v>127</v>
      </c>
      <c r="H158" s="28">
        <v>32</v>
      </c>
      <c r="I158" s="29">
        <v>0.75351327787453104</v>
      </c>
      <c r="J158" s="29">
        <v>0.75582202974880397</v>
      </c>
      <c r="K158" s="29">
        <v>0.55338229157601404</v>
      </c>
      <c r="L158" s="29">
        <v>0.55557391318876104</v>
      </c>
      <c r="M158" s="30">
        <v>0.56693651895862696</v>
      </c>
      <c r="N158" s="29">
        <v>0.90801614353326499</v>
      </c>
      <c r="O158" s="29">
        <v>0.90801614354935101</v>
      </c>
      <c r="P158" s="29">
        <v>0.33805032866277301</v>
      </c>
      <c r="Q158" s="29">
        <v>0.33938914708499501</v>
      </c>
      <c r="R158" s="30">
        <v>0.346330338867676</v>
      </c>
      <c r="S158" s="29">
        <v>0.78130768239643</v>
      </c>
      <c r="T158" s="29">
        <v>0.82965431233359699</v>
      </c>
      <c r="U158" s="29">
        <v>0.53134273062483295</v>
      </c>
      <c r="V158" s="29">
        <v>0.539844754159855</v>
      </c>
      <c r="W158" s="30">
        <v>0.58947183388088797</v>
      </c>
      <c r="X158" s="30"/>
      <c r="Y158" s="30">
        <f t="shared" si="14"/>
        <v>1.6369819658659444</v>
      </c>
      <c r="Z158" s="31">
        <f>(M157-M158)/M157</f>
        <v>-1.4213112125527236E-2</v>
      </c>
      <c r="AA158" s="31">
        <f>(R157-R158)/R157</f>
        <v>9.1449455473465599E-2</v>
      </c>
      <c r="AB158" s="29">
        <f t="shared" si="15"/>
        <v>0.12670846113683498</v>
      </c>
      <c r="AC158" s="29">
        <f t="shared" si="16"/>
        <v>0.24314149501321197</v>
      </c>
    </row>
  </sheetData>
  <autoFilter ref="A1:AC158" xr:uid="{61A01774-B33F-4828-A3B6-9CC81BEAE4C7}"/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1E0FE-CB99-4106-8EE3-2C2EE3136FB9}">
  <dimension ref="A1:AC137"/>
  <sheetViews>
    <sheetView workbookViewId="0">
      <selection activeCell="X63" sqref="X63"/>
    </sheetView>
  </sheetViews>
  <sheetFormatPr defaultRowHeight="14" x14ac:dyDescent="0.3"/>
  <cols>
    <col min="1" max="1" width="5" customWidth="1"/>
    <col min="2" max="2" width="9.5" bestFit="1" customWidth="1"/>
    <col min="3" max="3" width="7.08203125" customWidth="1"/>
    <col min="4" max="4" width="9.4140625" bestFit="1" customWidth="1"/>
    <col min="5" max="5" width="7.58203125" bestFit="1" customWidth="1"/>
    <col min="6" max="23" width="7.08203125" customWidth="1"/>
    <col min="24" max="24" width="5.1640625" bestFit="1" customWidth="1"/>
    <col min="25" max="25" width="12.1640625" bestFit="1" customWidth="1"/>
    <col min="26" max="26" width="7.83203125" bestFit="1" customWidth="1"/>
    <col min="27" max="27" width="6.9140625" customWidth="1"/>
    <col min="28" max="29" width="6.5" bestFit="1" customWidth="1"/>
  </cols>
  <sheetData>
    <row r="1" spans="1:29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67</v>
      </c>
      <c r="Y1" s="21" t="s">
        <v>81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s="1" customFormat="1" x14ac:dyDescent="0.3">
      <c r="A2" s="2">
        <v>1</v>
      </c>
      <c r="B2" s="2" t="s">
        <v>10</v>
      </c>
      <c r="C2" s="2" t="s">
        <v>12</v>
      </c>
      <c r="D2" s="3" t="s">
        <v>88</v>
      </c>
      <c r="E2" s="3">
        <v>1</v>
      </c>
      <c r="F2" s="5">
        <v>159</v>
      </c>
      <c r="G2" s="5">
        <v>127</v>
      </c>
      <c r="H2" s="6">
        <v>32</v>
      </c>
      <c r="I2" s="7">
        <v>0.70844196658671499</v>
      </c>
      <c r="J2" s="7">
        <v>0.709457371572492</v>
      </c>
      <c r="K2" s="7">
        <v>0.61021010967760503</v>
      </c>
      <c r="L2" s="7">
        <v>0.61262679283686805</v>
      </c>
      <c r="M2" s="8">
        <v>0.61507241850045502</v>
      </c>
      <c r="N2" s="9">
        <v>0.75719410671615806</v>
      </c>
      <c r="O2" s="9">
        <v>0.757194106717473</v>
      </c>
      <c r="P2" s="9">
        <v>0.55685474703855797</v>
      </c>
      <c r="Q2" s="9">
        <v>0.55906012100398494</v>
      </c>
      <c r="R2" s="8">
        <v>0.561291906808005</v>
      </c>
      <c r="S2" s="7">
        <v>0.77706407752740603</v>
      </c>
      <c r="T2" s="7">
        <v>0.77929013526817204</v>
      </c>
      <c r="U2" s="7">
        <v>0.50965627591418405</v>
      </c>
      <c r="V2" s="7">
        <v>0.51781129414036398</v>
      </c>
      <c r="W2" s="8">
        <v>0.52637073837486004</v>
      </c>
      <c r="X2" s="9"/>
      <c r="Y2" s="24">
        <f t="shared" ref="Y2:Y4" si="0">(M2-R2)/R2</f>
        <v>9.5815583727712872E-2</v>
      </c>
      <c r="Z2" s="11"/>
      <c r="AA2" s="11"/>
      <c r="AB2" s="7">
        <f t="shared" ref="AB2:AB4" si="1">O2-S2</f>
        <v>-1.9869970809933024E-2</v>
      </c>
      <c r="AC2" s="7">
        <f t="shared" ref="AC2:AC4" si="2">W2-R2</f>
        <v>-3.4921168433144967E-2</v>
      </c>
    </row>
    <row r="3" spans="1:29" s="1" customFormat="1" x14ac:dyDescent="0.3">
      <c r="A3" s="2">
        <v>2</v>
      </c>
      <c r="B3" s="2" t="s">
        <v>10</v>
      </c>
      <c r="C3" s="2" t="s">
        <v>12</v>
      </c>
      <c r="D3" s="3" t="s">
        <v>88</v>
      </c>
      <c r="E3" s="3">
        <v>2</v>
      </c>
      <c r="F3" s="5">
        <v>159</v>
      </c>
      <c r="G3" s="5">
        <v>127</v>
      </c>
      <c r="H3" s="6">
        <v>32</v>
      </c>
      <c r="I3" s="7">
        <v>0.72632717086155996</v>
      </c>
      <c r="J3" s="7">
        <v>0.72768875342399697</v>
      </c>
      <c r="K3" s="7">
        <v>0.59119769665944399</v>
      </c>
      <c r="L3" s="7">
        <v>0.59353908283881496</v>
      </c>
      <c r="M3" s="8">
        <v>0.59830654161719998</v>
      </c>
      <c r="N3" s="9">
        <v>0.84407607685005903</v>
      </c>
      <c r="O3" s="9">
        <v>0.84407607685924302</v>
      </c>
      <c r="P3" s="9">
        <v>0.44624019959844302</v>
      </c>
      <c r="Q3" s="9">
        <v>0.44800749443386401</v>
      </c>
      <c r="R3" s="8">
        <v>0.45160600601275702</v>
      </c>
      <c r="S3" s="7">
        <v>0.81920472140700595</v>
      </c>
      <c r="T3" s="7">
        <v>0.82834726082161703</v>
      </c>
      <c r="U3" s="7">
        <v>0.45896639920073001</v>
      </c>
      <c r="V3" s="7">
        <v>0.46631032789850202</v>
      </c>
      <c r="W3" s="8">
        <v>0.48212192545215399</v>
      </c>
      <c r="X3" s="9" t="s">
        <v>35</v>
      </c>
      <c r="Y3" s="8">
        <f t="shared" si="0"/>
        <v>0.32484186138192978</v>
      </c>
      <c r="Z3" s="11">
        <f>(M2-M3)/M2</f>
        <v>2.7258378654224494E-2</v>
      </c>
      <c r="AA3" s="11">
        <f>(R2-R3)/R2</f>
        <v>0.19541685790379129</v>
      </c>
      <c r="AB3" s="7">
        <f t="shared" si="1"/>
        <v>2.4871355452237065E-2</v>
      </c>
      <c r="AC3" s="7">
        <f t="shared" si="2"/>
        <v>3.0515919439396966E-2</v>
      </c>
    </row>
    <row r="4" spans="1:29" s="1" customFormat="1" x14ac:dyDescent="0.3">
      <c r="A4" s="2">
        <v>3</v>
      </c>
      <c r="B4" s="2" t="s">
        <v>10</v>
      </c>
      <c r="C4" s="2" t="s">
        <v>12</v>
      </c>
      <c r="D4" s="3" t="s">
        <v>88</v>
      </c>
      <c r="E4" s="3">
        <v>3</v>
      </c>
      <c r="F4" s="5">
        <v>159</v>
      </c>
      <c r="G4" s="5">
        <v>127</v>
      </c>
      <c r="H4" s="6">
        <v>32</v>
      </c>
      <c r="I4" s="7">
        <v>0.71934461353396095</v>
      </c>
      <c r="J4" s="7">
        <v>0.72286352418208399</v>
      </c>
      <c r="K4" s="7">
        <v>0.59869217702809896</v>
      </c>
      <c r="L4" s="7">
        <v>0.60106324443399695</v>
      </c>
      <c r="M4" s="8">
        <v>0.60834912553285103</v>
      </c>
      <c r="N4" s="9">
        <v>0.88582159740869304</v>
      </c>
      <c r="O4" s="9">
        <v>0.88582159743524602</v>
      </c>
      <c r="P4" s="9">
        <v>0.381860112219991</v>
      </c>
      <c r="Q4" s="9">
        <v>0.38337243541451099</v>
      </c>
      <c r="R4" s="8">
        <v>0.38801954369616698</v>
      </c>
      <c r="S4" s="7">
        <v>0.83140511868277001</v>
      </c>
      <c r="T4" s="7">
        <v>0.836946850325063</v>
      </c>
      <c r="U4" s="7">
        <v>0.44320999133186301</v>
      </c>
      <c r="V4" s="7">
        <v>0.45030180149519899</v>
      </c>
      <c r="W4" s="8">
        <v>0.47381141084539402</v>
      </c>
      <c r="X4" s="9"/>
      <c r="Y4" s="8">
        <f t="shared" si="0"/>
        <v>0.56783114514770394</v>
      </c>
      <c r="Z4" s="11">
        <f>(M3-M4)/M3</f>
        <v>-1.6785014398315493E-2</v>
      </c>
      <c r="AA4" s="11">
        <f>(R3-R4)/R3</f>
        <v>0.14080074549494331</v>
      </c>
      <c r="AB4" s="7">
        <f t="shared" si="1"/>
        <v>5.4416478752476016E-2</v>
      </c>
      <c r="AC4" s="7">
        <f t="shared" si="2"/>
        <v>8.5791867149227041E-2</v>
      </c>
    </row>
    <row r="5" spans="1:29" s="1" customFormat="1" x14ac:dyDescent="0.3">
      <c r="A5" s="12">
        <v>4</v>
      </c>
      <c r="B5" s="12" t="s">
        <v>10</v>
      </c>
      <c r="C5" s="12" t="s">
        <v>14</v>
      </c>
      <c r="D5" s="13" t="s">
        <v>88</v>
      </c>
      <c r="E5" s="13">
        <v>1</v>
      </c>
      <c r="F5" s="14">
        <v>159</v>
      </c>
      <c r="G5" s="14">
        <v>127</v>
      </c>
      <c r="H5" s="15">
        <v>32</v>
      </c>
      <c r="I5" s="16">
        <v>0.40219494300939401</v>
      </c>
      <c r="J5" s="16">
        <v>0.405101954889385</v>
      </c>
      <c r="K5" s="16">
        <v>0.87376910498077098</v>
      </c>
      <c r="L5" s="16">
        <v>0.87722959022610103</v>
      </c>
      <c r="M5" s="17">
        <v>0.88073151868205501</v>
      </c>
      <c r="N5" s="18">
        <v>0.55253485804638003</v>
      </c>
      <c r="O5" s="18">
        <v>0.55253485814229697</v>
      </c>
      <c r="P5" s="18">
        <v>0.75594799405410895</v>
      </c>
      <c r="Q5" s="18">
        <v>0.75894185921224899</v>
      </c>
      <c r="R5" s="17">
        <v>0.76197157927960901</v>
      </c>
      <c r="S5" s="16">
        <v>0.55438949365137402</v>
      </c>
      <c r="T5" s="16">
        <v>0.58499786612293803</v>
      </c>
      <c r="U5" s="16">
        <v>0.72055155644670199</v>
      </c>
      <c r="V5" s="16">
        <v>0.73208111343132898</v>
      </c>
      <c r="W5" s="17">
        <v>0.74418244752050899</v>
      </c>
      <c r="X5" s="18"/>
      <c r="Y5" s="17">
        <f t="shared" ref="Y5:Y9" si="3">(M5-R5)/R5</f>
        <v>0.15585875199535032</v>
      </c>
      <c r="Z5" s="19"/>
      <c r="AA5" s="19"/>
      <c r="AB5" s="16">
        <f t="shared" ref="AB5:AB9" si="4">O5-S5</f>
        <v>-1.8546355090770517E-3</v>
      </c>
      <c r="AC5" s="16">
        <f t="shared" ref="AC5:AC9" si="5">W5-R5</f>
        <v>-1.7789131759100019E-2</v>
      </c>
    </row>
    <row r="6" spans="1:29" s="1" customFormat="1" x14ac:dyDescent="0.3">
      <c r="A6" s="12">
        <v>5</v>
      </c>
      <c r="B6" s="12" t="s">
        <v>10</v>
      </c>
      <c r="C6" s="12" t="s">
        <v>14</v>
      </c>
      <c r="D6" s="13" t="s">
        <v>88</v>
      </c>
      <c r="E6" s="13">
        <v>2</v>
      </c>
      <c r="F6" s="14">
        <v>159</v>
      </c>
      <c r="G6" s="14">
        <v>127</v>
      </c>
      <c r="H6" s="15">
        <v>32</v>
      </c>
      <c r="I6" s="16">
        <v>0.51796686634683398</v>
      </c>
      <c r="J6" s="16">
        <v>0.51893909572656205</v>
      </c>
      <c r="K6" s="16">
        <v>0.78461270851433695</v>
      </c>
      <c r="L6" s="16">
        <v>0.78772009773837304</v>
      </c>
      <c r="M6" s="17">
        <v>0.79404726843943496</v>
      </c>
      <c r="N6" s="18">
        <v>0.64511226271055</v>
      </c>
      <c r="O6" s="18">
        <v>0.645112262740271</v>
      </c>
      <c r="P6" s="18">
        <v>0.67322124248674697</v>
      </c>
      <c r="Q6" s="18">
        <v>0.67588747566343899</v>
      </c>
      <c r="R6" s="17">
        <v>0.68131637794168598</v>
      </c>
      <c r="S6" s="16">
        <v>0.65950677102016597</v>
      </c>
      <c r="T6" s="16">
        <v>0.68931303829968404</v>
      </c>
      <c r="U6" s="16">
        <v>0.62985646250946203</v>
      </c>
      <c r="V6" s="16">
        <v>0.63993480584473905</v>
      </c>
      <c r="W6" s="17">
        <v>0.66163364244608802</v>
      </c>
      <c r="X6" s="18"/>
      <c r="Y6" s="17">
        <f t="shared" si="3"/>
        <v>0.16546041479043624</v>
      </c>
      <c r="Z6" s="19">
        <f t="shared" ref="Z6:Z9" si="6">(M5-M6)/M5</f>
        <v>9.8423013601620812E-2</v>
      </c>
      <c r="AA6" s="19">
        <f t="shared" ref="AA6:AA9" si="7">(R5-R6)/R5</f>
        <v>0.10585066888475933</v>
      </c>
      <c r="AB6" s="16">
        <f t="shared" si="4"/>
        <v>-1.4394508279894969E-2</v>
      </c>
      <c r="AC6" s="16">
        <f t="shared" si="5"/>
        <v>-1.9682735495597958E-2</v>
      </c>
    </row>
    <row r="7" spans="1:29" s="1" customFormat="1" x14ac:dyDescent="0.3">
      <c r="A7" s="12">
        <v>6</v>
      </c>
      <c r="B7" s="12" t="s">
        <v>10</v>
      </c>
      <c r="C7" s="12" t="s">
        <v>14</v>
      </c>
      <c r="D7" s="13" t="s">
        <v>88</v>
      </c>
      <c r="E7" s="13">
        <v>3</v>
      </c>
      <c r="F7" s="14">
        <v>159</v>
      </c>
      <c r="G7" s="14">
        <v>127</v>
      </c>
      <c r="H7" s="15">
        <v>32</v>
      </c>
      <c r="I7" s="16">
        <v>0.58548468067686699</v>
      </c>
      <c r="J7" s="16">
        <v>0.58923694873798405</v>
      </c>
      <c r="K7" s="16">
        <v>0.72759077686751705</v>
      </c>
      <c r="L7" s="16">
        <v>0.73047233577551196</v>
      </c>
      <c r="M7" s="17">
        <v>0.73932686919399504</v>
      </c>
      <c r="N7" s="18">
        <v>0.773946279444781</v>
      </c>
      <c r="O7" s="18">
        <v>0.77394627947950401</v>
      </c>
      <c r="P7" s="18">
        <v>0.53730161278411703</v>
      </c>
      <c r="Q7" s="18">
        <v>0.53942954829102996</v>
      </c>
      <c r="R7" s="17">
        <v>0.54596832700766595</v>
      </c>
      <c r="S7" s="16">
        <v>0.56084892349620696</v>
      </c>
      <c r="T7" s="16">
        <v>0.61640425267439702</v>
      </c>
      <c r="U7" s="16">
        <v>0.71531004784558905</v>
      </c>
      <c r="V7" s="16">
        <v>0.72675573536721705</v>
      </c>
      <c r="W7" s="17">
        <v>0.76469860695859104</v>
      </c>
      <c r="X7" s="18" t="s">
        <v>35</v>
      </c>
      <c r="Y7" s="17">
        <f t="shared" si="3"/>
        <v>0.35415706849898299</v>
      </c>
      <c r="Z7" s="19">
        <f t="shared" si="6"/>
        <v>6.8913276854391262E-2</v>
      </c>
      <c r="AA7" s="19">
        <f t="shared" si="7"/>
        <v>0.19865668185302965</v>
      </c>
      <c r="AB7" s="16">
        <f t="shared" si="4"/>
        <v>0.21309735598329704</v>
      </c>
      <c r="AC7" s="16">
        <f t="shared" si="5"/>
        <v>0.21873027995092509</v>
      </c>
    </row>
    <row r="8" spans="1:29" s="1" customFormat="1" x14ac:dyDescent="0.3">
      <c r="A8" s="12">
        <v>7</v>
      </c>
      <c r="B8" s="12" t="s">
        <v>10</v>
      </c>
      <c r="C8" s="12" t="s">
        <v>14</v>
      </c>
      <c r="D8" s="13" t="s">
        <v>88</v>
      </c>
      <c r="E8" s="13">
        <v>4</v>
      </c>
      <c r="F8" s="14">
        <v>159</v>
      </c>
      <c r="G8" s="14">
        <v>127</v>
      </c>
      <c r="H8" s="15">
        <v>32</v>
      </c>
      <c r="I8" s="16">
        <v>0.60961444796429098</v>
      </c>
      <c r="J8" s="16">
        <v>0.613147086675361</v>
      </c>
      <c r="K8" s="16">
        <v>0.706096015197059</v>
      </c>
      <c r="L8" s="16">
        <v>0.70889244600291801</v>
      </c>
      <c r="M8" s="17">
        <v>0.72041990829119495</v>
      </c>
      <c r="N8" s="18">
        <v>0.81508229755790895</v>
      </c>
      <c r="O8" s="18">
        <v>0.81508229764877704</v>
      </c>
      <c r="P8" s="18">
        <v>0.485961158680429</v>
      </c>
      <c r="Q8" s="18">
        <v>0.48788576486051799</v>
      </c>
      <c r="R8" s="17">
        <v>0.49581938693129701</v>
      </c>
      <c r="S8" s="16">
        <v>0.55421268677362201</v>
      </c>
      <c r="T8" s="16">
        <v>0.60805439065384004</v>
      </c>
      <c r="U8" s="16">
        <v>0.72069449050517997</v>
      </c>
      <c r="V8" s="16">
        <v>0.732226334579964</v>
      </c>
      <c r="W8" s="17">
        <v>0.78459278318790504</v>
      </c>
      <c r="X8" s="18"/>
      <c r="Y8" s="17">
        <f t="shared" si="3"/>
        <v>0.45298858269739178</v>
      </c>
      <c r="Z8" s="19">
        <f t="shared" si="6"/>
        <v>2.5573209483664809E-2</v>
      </c>
      <c r="AA8" s="19">
        <f t="shared" si="7"/>
        <v>9.1853203923429785E-2</v>
      </c>
      <c r="AB8" s="16">
        <f t="shared" si="4"/>
        <v>0.26086961087515503</v>
      </c>
      <c r="AC8" s="16">
        <f t="shared" si="5"/>
        <v>0.28877339625660803</v>
      </c>
    </row>
    <row r="9" spans="1:29" s="1" customFormat="1" x14ac:dyDescent="0.3">
      <c r="A9" s="12">
        <v>8</v>
      </c>
      <c r="B9" s="12" t="s">
        <v>10</v>
      </c>
      <c r="C9" s="12" t="s">
        <v>14</v>
      </c>
      <c r="D9" s="13" t="s">
        <v>88</v>
      </c>
      <c r="E9" s="13">
        <v>5</v>
      </c>
      <c r="F9" s="14">
        <v>159</v>
      </c>
      <c r="G9" s="14">
        <v>127</v>
      </c>
      <c r="H9" s="15">
        <v>32</v>
      </c>
      <c r="I9" s="16">
        <v>0.591832489771696</v>
      </c>
      <c r="J9" s="16">
        <v>0.59834092326946897</v>
      </c>
      <c r="K9" s="16">
        <v>0.72199818962845796</v>
      </c>
      <c r="L9" s="16">
        <v>0.72485759958942197</v>
      </c>
      <c r="M9" s="17">
        <v>0.73968239778081502</v>
      </c>
      <c r="N9" s="18">
        <v>0.83608926833979402</v>
      </c>
      <c r="O9" s="18">
        <v>0.83608926833993102</v>
      </c>
      <c r="P9" s="18">
        <v>0.45752624231359301</v>
      </c>
      <c r="Q9" s="18">
        <v>0.45933823452280798</v>
      </c>
      <c r="R9" s="17">
        <v>0.46873262678999</v>
      </c>
      <c r="S9" s="16">
        <v>0.53360989719405905</v>
      </c>
      <c r="T9" s="16">
        <v>0.59624200054099397</v>
      </c>
      <c r="U9" s="16">
        <v>0.73716042640839596</v>
      </c>
      <c r="V9" s="16">
        <v>0.74895574218704697</v>
      </c>
      <c r="W9" s="17">
        <v>0.81780606635642195</v>
      </c>
      <c r="X9" s="18"/>
      <c r="Y9" s="17">
        <f t="shared" si="3"/>
        <v>0.5780476022041896</v>
      </c>
      <c r="Z9" s="19">
        <f t="shared" si="6"/>
        <v>-2.6737863942863347E-2</v>
      </c>
      <c r="AA9" s="19">
        <f t="shared" si="7"/>
        <v>5.4630296545988576E-2</v>
      </c>
      <c r="AB9" s="16">
        <f t="shared" si="4"/>
        <v>0.30247937114587198</v>
      </c>
      <c r="AC9" s="16">
        <f t="shared" si="5"/>
        <v>0.34907343956643194</v>
      </c>
    </row>
    <row r="10" spans="1:29" s="1" customFormat="1" x14ac:dyDescent="0.3">
      <c r="A10" s="2">
        <v>9</v>
      </c>
      <c r="B10" s="2" t="s">
        <v>10</v>
      </c>
      <c r="C10" s="2" t="s">
        <v>13</v>
      </c>
      <c r="D10" s="3" t="s">
        <v>88</v>
      </c>
      <c r="E10" s="3">
        <v>1</v>
      </c>
      <c r="F10" s="5">
        <v>159</v>
      </c>
      <c r="G10" s="5">
        <v>127</v>
      </c>
      <c r="H10" s="6">
        <v>32</v>
      </c>
      <c r="I10" s="7">
        <v>0.69200791047461097</v>
      </c>
      <c r="J10" s="7">
        <v>0.69546714302737001</v>
      </c>
      <c r="K10" s="7">
        <v>0.627172017996243</v>
      </c>
      <c r="L10" s="7">
        <v>0.62965587729292505</v>
      </c>
      <c r="M10" s="8">
        <v>0.63216948360388303</v>
      </c>
      <c r="N10" s="9">
        <v>0.76045323237035101</v>
      </c>
      <c r="O10" s="9">
        <v>0.760453232381057</v>
      </c>
      <c r="P10" s="9">
        <v>0.553104856759431</v>
      </c>
      <c r="Q10" s="9">
        <v>0.55529537961612796</v>
      </c>
      <c r="R10" s="8">
        <v>0.55751213645265496</v>
      </c>
      <c r="S10" s="7">
        <v>0.731646514677876</v>
      </c>
      <c r="T10" s="7">
        <v>0.73769335699861804</v>
      </c>
      <c r="U10" s="7">
        <v>0.55916627484884396</v>
      </c>
      <c r="V10" s="7">
        <v>0.56811350336021305</v>
      </c>
      <c r="W10" s="8">
        <v>0.57750444540011003</v>
      </c>
      <c r="X10" s="9"/>
      <c r="Y10" s="8">
        <f t="shared" ref="Y10:Y12" si="8">(M10-R10)/R10</f>
        <v>0.13391160885977971</v>
      </c>
      <c r="Z10" s="11"/>
      <c r="AA10" s="11"/>
      <c r="AB10" s="7">
        <f t="shared" ref="AB10:AB12" si="9">O10-S10</f>
        <v>2.8806717703180995E-2</v>
      </c>
      <c r="AC10" s="7">
        <f t="shared" ref="AC10:AC12" si="10">W10-R10</f>
        <v>1.9992308947455073E-2</v>
      </c>
    </row>
    <row r="11" spans="1:29" s="1" customFormat="1" x14ac:dyDescent="0.3">
      <c r="A11" s="2">
        <v>10</v>
      </c>
      <c r="B11" s="2" t="s">
        <v>10</v>
      </c>
      <c r="C11" s="2" t="s">
        <v>13</v>
      </c>
      <c r="D11" s="3" t="s">
        <v>88</v>
      </c>
      <c r="E11" s="3">
        <v>2</v>
      </c>
      <c r="F11" s="5">
        <v>159</v>
      </c>
      <c r="G11" s="5">
        <v>127</v>
      </c>
      <c r="H11" s="6">
        <v>32</v>
      </c>
      <c r="I11" s="7">
        <v>0.72968162041372797</v>
      </c>
      <c r="J11" s="7">
        <v>0.72982535302570795</v>
      </c>
      <c r="K11" s="7">
        <v>0.58756332545294399</v>
      </c>
      <c r="L11" s="7">
        <v>0.58989031802665404</v>
      </c>
      <c r="M11" s="8">
        <v>0.59462846898633404</v>
      </c>
      <c r="N11" s="9">
        <v>0.82134219634852101</v>
      </c>
      <c r="O11" s="9">
        <v>0.82134219635790096</v>
      </c>
      <c r="P11" s="9">
        <v>0.47766487842402</v>
      </c>
      <c r="Q11" s="9">
        <v>0.47955662792005599</v>
      </c>
      <c r="R11" s="8">
        <v>0.483408550264538</v>
      </c>
      <c r="S11" s="7">
        <v>0.77520516454641497</v>
      </c>
      <c r="T11" s="7">
        <v>0.78341962676739796</v>
      </c>
      <c r="U11" s="7">
        <v>0.51177670563417099</v>
      </c>
      <c r="V11" s="7">
        <v>0.519965652890231</v>
      </c>
      <c r="W11" s="8">
        <v>0.53759658910018604</v>
      </c>
      <c r="X11" s="9" t="s">
        <v>35</v>
      </c>
      <c r="Y11" s="8">
        <f t="shared" si="8"/>
        <v>0.23007437220738572</v>
      </c>
      <c r="Z11" s="11">
        <f t="shared" ref="Z11:Z12" si="11">(M10-M11)/M10</f>
        <v>5.9384414450907232E-2</v>
      </c>
      <c r="AA11" s="11">
        <f t="shared" ref="AA11:AA12" si="12">(R10-R11)/R10</f>
        <v>0.13291833727535363</v>
      </c>
      <c r="AB11" s="7">
        <f t="shared" si="9"/>
        <v>4.6137031811485985E-2</v>
      </c>
      <c r="AC11" s="7">
        <f t="shared" si="10"/>
        <v>5.4188038835648045E-2</v>
      </c>
    </row>
    <row r="12" spans="1:29" s="1" customFormat="1" x14ac:dyDescent="0.3">
      <c r="A12" s="2">
        <v>11</v>
      </c>
      <c r="B12" s="2" t="s">
        <v>10</v>
      </c>
      <c r="C12" s="2" t="s">
        <v>13</v>
      </c>
      <c r="D12" s="3" t="s">
        <v>88</v>
      </c>
      <c r="E12" s="3">
        <v>3</v>
      </c>
      <c r="F12" s="5">
        <v>159</v>
      </c>
      <c r="G12" s="5">
        <v>127</v>
      </c>
      <c r="H12" s="6">
        <v>32</v>
      </c>
      <c r="I12" s="7">
        <v>0.72621026221402396</v>
      </c>
      <c r="J12" s="7">
        <v>0.72783831378696595</v>
      </c>
      <c r="K12" s="7">
        <v>0.59132395826826301</v>
      </c>
      <c r="L12" s="7">
        <v>0.59366584449556703</v>
      </c>
      <c r="M12" s="8">
        <v>0.600862056866726</v>
      </c>
      <c r="N12" s="9">
        <v>0.85654280905160696</v>
      </c>
      <c r="O12" s="9">
        <v>0.85654280905249003</v>
      </c>
      <c r="P12" s="9">
        <v>0.42802927722131801</v>
      </c>
      <c r="Q12" s="9">
        <v>0.429724449309632</v>
      </c>
      <c r="R12" s="8">
        <v>0.43493342069814001</v>
      </c>
      <c r="S12" s="7">
        <v>0.82260975502246902</v>
      </c>
      <c r="T12" s="7">
        <v>0.83059895986804999</v>
      </c>
      <c r="U12" s="7">
        <v>0.45462385100649699</v>
      </c>
      <c r="V12" s="7">
        <v>0.46189829452112602</v>
      </c>
      <c r="W12" s="8">
        <v>0.48601334009202102</v>
      </c>
      <c r="X12" s="9"/>
      <c r="Y12" s="8">
        <f t="shared" si="8"/>
        <v>0.38150353197103853</v>
      </c>
      <c r="Z12" s="11">
        <f t="shared" si="11"/>
        <v>-1.0483164203386349E-2</v>
      </c>
      <c r="AA12" s="11">
        <f t="shared" si="12"/>
        <v>0.10027776616667353</v>
      </c>
      <c r="AB12" s="7">
        <f t="shared" si="9"/>
        <v>3.3933054030021004E-2</v>
      </c>
      <c r="AC12" s="7">
        <f t="shared" si="10"/>
        <v>5.1079919393881013E-2</v>
      </c>
    </row>
    <row r="13" spans="1:29" s="1" customFormat="1" x14ac:dyDescent="0.3">
      <c r="A13" s="12">
        <v>12</v>
      </c>
      <c r="B13" s="12" t="s">
        <v>30</v>
      </c>
      <c r="C13" s="12" t="s">
        <v>31</v>
      </c>
      <c r="D13" s="13" t="s">
        <v>88</v>
      </c>
      <c r="E13" s="13">
        <v>1</v>
      </c>
      <c r="F13" s="14">
        <v>159</v>
      </c>
      <c r="G13" s="14">
        <v>127</v>
      </c>
      <c r="H13" s="15">
        <v>32</v>
      </c>
      <c r="I13" s="16">
        <v>0.66140295656582504</v>
      </c>
      <c r="J13" s="16">
        <v>0.66194252831884204</v>
      </c>
      <c r="K13" s="16">
        <v>0.65759495586892303</v>
      </c>
      <c r="L13" s="16">
        <v>0.66019930251979098</v>
      </c>
      <c r="M13" s="17">
        <v>0.66283483915678398</v>
      </c>
      <c r="N13" s="18">
        <v>0.69343417470207203</v>
      </c>
      <c r="O13" s="18">
        <v>0.69343417470470103</v>
      </c>
      <c r="P13" s="18">
        <v>0.62571156832806596</v>
      </c>
      <c r="Q13" s="18">
        <v>0.62818964364303098</v>
      </c>
      <c r="R13" s="17">
        <v>0.63069739670257197</v>
      </c>
      <c r="S13" s="16">
        <v>0.69969388958265899</v>
      </c>
      <c r="T13" s="16">
        <v>0.71035361639518702</v>
      </c>
      <c r="U13" s="16">
        <v>0.59152000133859794</v>
      </c>
      <c r="V13" s="16">
        <v>0.60098492234523804</v>
      </c>
      <c r="W13" s="17">
        <v>0.61091923043546104</v>
      </c>
      <c r="X13" s="18"/>
      <c r="Y13" s="17">
        <f t="shared" ref="Y13:Y15" si="13">(M13-R13)/R13</f>
        <v>5.0955406859507911E-2</v>
      </c>
      <c r="Z13" s="19"/>
      <c r="AA13" s="19"/>
      <c r="AB13" s="16">
        <f t="shared" ref="AB13:AB15" si="14">O13-S13</f>
        <v>-6.2597148779579559E-3</v>
      </c>
      <c r="AC13" s="16">
        <f t="shared" ref="AC13:AC15" si="15">W13-R13</f>
        <v>-1.977816626711093E-2</v>
      </c>
    </row>
    <row r="14" spans="1:29" s="1" customFormat="1" x14ac:dyDescent="0.3">
      <c r="A14" s="12">
        <v>13</v>
      </c>
      <c r="B14" s="12" t="s">
        <v>30</v>
      </c>
      <c r="C14" s="12" t="s">
        <v>31</v>
      </c>
      <c r="D14" s="13" t="s">
        <v>88</v>
      </c>
      <c r="E14" s="13">
        <v>2</v>
      </c>
      <c r="F14" s="14">
        <v>159</v>
      </c>
      <c r="G14" s="14">
        <v>127</v>
      </c>
      <c r="H14" s="15">
        <v>32</v>
      </c>
      <c r="I14" s="16">
        <v>0.67422445408555198</v>
      </c>
      <c r="J14" s="16">
        <v>0.67463369400207895</v>
      </c>
      <c r="K14" s="16">
        <v>0.64502438457233002</v>
      </c>
      <c r="L14" s="16">
        <v>0.64757894658758897</v>
      </c>
      <c r="M14" s="17">
        <v>0.65278046746948304</v>
      </c>
      <c r="N14" s="18">
        <v>0.73813824217864699</v>
      </c>
      <c r="O14" s="18">
        <v>0.73813824218915802</v>
      </c>
      <c r="P14" s="18">
        <v>0.57829355732036902</v>
      </c>
      <c r="Q14" s="18">
        <v>0.58058383779740697</v>
      </c>
      <c r="R14" s="17">
        <v>0.58524723671101797</v>
      </c>
      <c r="S14" s="16">
        <v>0.66939243409937899</v>
      </c>
      <c r="T14" s="16">
        <v>0.68456039001528601</v>
      </c>
      <c r="U14" s="16">
        <v>0.62064568990272795</v>
      </c>
      <c r="V14" s="16">
        <v>0.63057665151813902</v>
      </c>
      <c r="W14" s="17">
        <v>0.65195817288711</v>
      </c>
      <c r="X14" s="18" t="s">
        <v>35</v>
      </c>
      <c r="Y14" s="17">
        <f t="shared" si="13"/>
        <v>0.11539265206614119</v>
      </c>
      <c r="Z14" s="19">
        <f t="shared" ref="Z14:Z15" si="16">(M13-M14)/M13</f>
        <v>1.5168743544155695E-2</v>
      </c>
      <c r="AA14" s="19">
        <f t="shared" ref="AA14:AA15" si="17">(R13-R14)/R13</f>
        <v>7.2063338503024849E-2</v>
      </c>
      <c r="AB14" s="16">
        <f t="shared" si="14"/>
        <v>6.8745808089779037E-2</v>
      </c>
      <c r="AC14" s="16">
        <f t="shared" si="15"/>
        <v>6.6710936176092028E-2</v>
      </c>
    </row>
    <row r="15" spans="1:29" s="1" customFormat="1" x14ac:dyDescent="0.3">
      <c r="A15" s="12">
        <v>14</v>
      </c>
      <c r="B15" s="12" t="s">
        <v>30</v>
      </c>
      <c r="C15" s="12" t="s">
        <v>31</v>
      </c>
      <c r="D15" s="13" t="s">
        <v>88</v>
      </c>
      <c r="E15" s="13">
        <v>3</v>
      </c>
      <c r="F15" s="14">
        <v>159</v>
      </c>
      <c r="G15" s="14">
        <v>127</v>
      </c>
      <c r="H15" s="15">
        <v>32</v>
      </c>
      <c r="I15" s="16">
        <v>0.64479657086785103</v>
      </c>
      <c r="J15" s="16">
        <v>0.64836376199739498</v>
      </c>
      <c r="K15" s="16">
        <v>0.67352770900917602</v>
      </c>
      <c r="L15" s="16">
        <v>0.67619515591942003</v>
      </c>
      <c r="M15" s="17">
        <v>0.68439176010587099</v>
      </c>
      <c r="N15" s="18">
        <v>0.75863868866648498</v>
      </c>
      <c r="O15" s="18">
        <v>0.75863868867342399</v>
      </c>
      <c r="P15" s="18">
        <v>0.55519576264841097</v>
      </c>
      <c r="Q15" s="18">
        <v>0.55739456635291695</v>
      </c>
      <c r="R15" s="17">
        <v>0.56415111081508795</v>
      </c>
      <c r="S15" s="16">
        <v>0.66962814800602599</v>
      </c>
      <c r="T15" s="16">
        <v>0.67683790918386</v>
      </c>
      <c r="U15" s="16">
        <v>0.62042439898166901</v>
      </c>
      <c r="V15" s="16">
        <v>0.63035181971750998</v>
      </c>
      <c r="W15" s="17">
        <v>0.66326158153844095</v>
      </c>
      <c r="X15" s="18"/>
      <c r="Y15" s="17">
        <f t="shared" si="13"/>
        <v>0.21313553582666678</v>
      </c>
      <c r="Z15" s="19">
        <f t="shared" si="16"/>
        <v>-4.8425610464310896E-2</v>
      </c>
      <c r="AA15" s="19">
        <f t="shared" si="17"/>
        <v>3.6046519441059424E-2</v>
      </c>
      <c r="AB15" s="16">
        <f t="shared" si="14"/>
        <v>8.9010540667397997E-2</v>
      </c>
      <c r="AC15" s="16">
        <f t="shared" si="15"/>
        <v>9.9110470723352995E-2</v>
      </c>
    </row>
    <row r="16" spans="1:29" s="1" customFormat="1" x14ac:dyDescent="0.3">
      <c r="A16" s="2">
        <v>15</v>
      </c>
      <c r="B16" s="2" t="s">
        <v>30</v>
      </c>
      <c r="C16" s="2" t="s">
        <v>32</v>
      </c>
      <c r="D16" s="3" t="s">
        <v>88</v>
      </c>
      <c r="E16" s="3">
        <v>1</v>
      </c>
      <c r="F16" s="5">
        <v>159</v>
      </c>
      <c r="G16" s="5">
        <v>127</v>
      </c>
      <c r="H16" s="6">
        <v>32</v>
      </c>
      <c r="I16" s="7">
        <v>0.603585310806241</v>
      </c>
      <c r="J16" s="7">
        <v>0.60387155197145403</v>
      </c>
      <c r="K16" s="7">
        <v>0.71152761800305497</v>
      </c>
      <c r="L16" s="7">
        <v>0.71434556019133899</v>
      </c>
      <c r="M16" s="8">
        <v>0.71719725041302196</v>
      </c>
      <c r="N16" s="9">
        <v>0.66023874351303902</v>
      </c>
      <c r="O16" s="9">
        <v>0.660238743529172</v>
      </c>
      <c r="P16" s="9">
        <v>0.65871756085306599</v>
      </c>
      <c r="Q16" s="9">
        <v>0.66132635348166502</v>
      </c>
      <c r="R16" s="8">
        <v>0.66396638934198404</v>
      </c>
      <c r="S16" s="7">
        <v>0.64771741234843405</v>
      </c>
      <c r="T16" s="7">
        <v>0.66718197129869095</v>
      </c>
      <c r="U16" s="7">
        <v>0.64066786152269595</v>
      </c>
      <c r="V16" s="7">
        <v>0.65091919822658295</v>
      </c>
      <c r="W16" s="8">
        <v>0.66167892216739199</v>
      </c>
      <c r="X16" s="9"/>
      <c r="Y16" s="8">
        <f t="shared" ref="Y16:Y19" si="18">(M16-R16)/R16</f>
        <v>8.0171017577850182E-2</v>
      </c>
      <c r="Z16" s="11"/>
      <c r="AA16" s="11"/>
      <c r="AB16" s="7">
        <f t="shared" ref="AB16:AB19" si="19">O16-S16</f>
        <v>1.2521331180737949E-2</v>
      </c>
      <c r="AC16" s="7">
        <f t="shared" ref="AC16:AC19" si="20">W16-R16</f>
        <v>-2.2874671745920505E-3</v>
      </c>
    </row>
    <row r="17" spans="1:29" s="1" customFormat="1" x14ac:dyDescent="0.3">
      <c r="A17" s="2">
        <v>16</v>
      </c>
      <c r="B17" s="2" t="s">
        <v>30</v>
      </c>
      <c r="C17" s="2" t="s">
        <v>32</v>
      </c>
      <c r="D17" s="3" t="s">
        <v>88</v>
      </c>
      <c r="E17" s="3">
        <v>2</v>
      </c>
      <c r="F17" s="5">
        <v>159</v>
      </c>
      <c r="G17" s="5">
        <v>127</v>
      </c>
      <c r="H17" s="6">
        <v>32</v>
      </c>
      <c r="I17" s="7">
        <v>0.69596323545554295</v>
      </c>
      <c r="J17" s="7">
        <v>0.69686934591258398</v>
      </c>
      <c r="K17" s="7">
        <v>0.62313184105659503</v>
      </c>
      <c r="L17" s="7">
        <v>0.62559969958990802</v>
      </c>
      <c r="M17" s="8">
        <v>0.63062467749919804</v>
      </c>
      <c r="N17" s="9">
        <v>0.80975839466981803</v>
      </c>
      <c r="O17" s="9">
        <v>0.80975839467114197</v>
      </c>
      <c r="P17" s="9">
        <v>0.49290709043852698</v>
      </c>
      <c r="Q17" s="9">
        <v>0.49485920536689698</v>
      </c>
      <c r="R17" s="8">
        <v>0.49883404195458603</v>
      </c>
      <c r="S17" s="7">
        <v>0.76337891823743098</v>
      </c>
      <c r="T17" s="7">
        <v>0.76717436842371001</v>
      </c>
      <c r="U17" s="7">
        <v>0.52506620608913102</v>
      </c>
      <c r="V17" s="7">
        <v>0.53346779885462203</v>
      </c>
      <c r="W17" s="8">
        <v>0.55155656429401301</v>
      </c>
      <c r="X17" s="9" t="s">
        <v>35</v>
      </c>
      <c r="Y17" s="8">
        <f t="shared" si="18"/>
        <v>0.2641973571575339</v>
      </c>
      <c r="Z17" s="11">
        <f t="shared" ref="Z17:Z19" si="21">(M16-M17)/M16</f>
        <v>0.12070957168891573</v>
      </c>
      <c r="AA17" s="11">
        <f t="shared" ref="AA17:AA19" si="22">(R16-R17)/R16</f>
        <v>0.24870588336715427</v>
      </c>
      <c r="AB17" s="7">
        <f t="shared" si="19"/>
        <v>4.6379476433710987E-2</v>
      </c>
      <c r="AC17" s="7">
        <f t="shared" si="20"/>
        <v>5.272252233942698E-2</v>
      </c>
    </row>
    <row r="18" spans="1:29" s="1" customFormat="1" x14ac:dyDescent="0.3">
      <c r="A18" s="2">
        <v>17</v>
      </c>
      <c r="B18" s="2" t="s">
        <v>30</v>
      </c>
      <c r="C18" s="2" t="s">
        <v>32</v>
      </c>
      <c r="D18" s="3" t="s">
        <v>88</v>
      </c>
      <c r="E18" s="3">
        <v>3</v>
      </c>
      <c r="F18" s="5">
        <v>159</v>
      </c>
      <c r="G18" s="5">
        <v>127</v>
      </c>
      <c r="H18" s="6">
        <v>32</v>
      </c>
      <c r="I18" s="7">
        <v>0.71678167412112703</v>
      </c>
      <c r="J18" s="7">
        <v>0.717667396433876</v>
      </c>
      <c r="K18" s="7">
        <v>0.60141958704804299</v>
      </c>
      <c r="L18" s="7">
        <v>0.60380145612005398</v>
      </c>
      <c r="M18" s="8">
        <v>0.61112052887544799</v>
      </c>
      <c r="N18" s="9">
        <v>0.839234519023633</v>
      </c>
      <c r="O18" s="9">
        <v>0.83923451904406898</v>
      </c>
      <c r="P18" s="9">
        <v>0.45311528920279398</v>
      </c>
      <c r="Q18" s="9">
        <v>0.454909812222413</v>
      </c>
      <c r="R18" s="8">
        <v>0.46042407188351703</v>
      </c>
      <c r="S18" s="7">
        <v>0.755892088985057</v>
      </c>
      <c r="T18" s="7">
        <v>0.75802122711956199</v>
      </c>
      <c r="U18" s="7">
        <v>0.53330821901119796</v>
      </c>
      <c r="V18" s="7">
        <v>0.54184169235734003</v>
      </c>
      <c r="W18" s="8">
        <v>0.57013046774014398</v>
      </c>
      <c r="X18" s="9"/>
      <c r="Y18" s="8">
        <f t="shared" si="18"/>
        <v>0.32729925778089153</v>
      </c>
      <c r="Z18" s="11">
        <f t="shared" si="21"/>
        <v>3.0928299065453007E-2</v>
      </c>
      <c r="AA18" s="11">
        <f t="shared" si="22"/>
        <v>7.6999496507028392E-2</v>
      </c>
      <c r="AB18" s="7">
        <f t="shared" si="19"/>
        <v>8.3342430059011985E-2</v>
      </c>
      <c r="AC18" s="7">
        <f t="shared" si="20"/>
        <v>0.10970639585662695</v>
      </c>
    </row>
    <row r="19" spans="1:29" s="1" customFormat="1" x14ac:dyDescent="0.3">
      <c r="A19" s="2">
        <v>18</v>
      </c>
      <c r="B19" s="2" t="s">
        <v>30</v>
      </c>
      <c r="C19" s="2" t="s">
        <v>32</v>
      </c>
      <c r="D19" s="3" t="s">
        <v>88</v>
      </c>
      <c r="E19" s="3">
        <v>4</v>
      </c>
      <c r="F19" s="5">
        <v>159</v>
      </c>
      <c r="G19" s="5">
        <v>127</v>
      </c>
      <c r="H19" s="6">
        <v>32</v>
      </c>
      <c r="I19" s="7">
        <v>0.72252080853399503</v>
      </c>
      <c r="J19" s="7">
        <v>0.72362629065538098</v>
      </c>
      <c r="K19" s="7">
        <v>0.59529481877456503</v>
      </c>
      <c r="L19" s="7">
        <v>0.59765243124363499</v>
      </c>
      <c r="M19" s="8">
        <v>0.60737099419561003</v>
      </c>
      <c r="N19" s="9">
        <v>0.86263630315908102</v>
      </c>
      <c r="O19" s="9">
        <v>0.862636303163548</v>
      </c>
      <c r="P19" s="9">
        <v>0.418840143465533</v>
      </c>
      <c r="Q19" s="9">
        <v>0.42049892280249102</v>
      </c>
      <c r="R19" s="8">
        <v>0.42733675201367599</v>
      </c>
      <c r="S19" s="7">
        <v>0.74682329481763399</v>
      </c>
      <c r="T19" s="7">
        <v>0.75305974988328594</v>
      </c>
      <c r="U19" s="7">
        <v>0.54312428436786797</v>
      </c>
      <c r="V19" s="7">
        <v>0.55181482473285404</v>
      </c>
      <c r="W19" s="8">
        <v>0.59127882827357603</v>
      </c>
      <c r="X19" s="9"/>
      <c r="Y19" s="8">
        <f t="shared" si="18"/>
        <v>0.42129360822252054</v>
      </c>
      <c r="Z19" s="11">
        <f t="shared" si="21"/>
        <v>6.1355076497555403E-3</v>
      </c>
      <c r="AA19" s="11">
        <f t="shared" si="22"/>
        <v>7.1862706340453497E-2</v>
      </c>
      <c r="AB19" s="7">
        <f t="shared" si="19"/>
        <v>0.11581300834591401</v>
      </c>
      <c r="AC19" s="7">
        <f t="shared" si="20"/>
        <v>0.16394207625990004</v>
      </c>
    </row>
    <row r="20" spans="1:29" s="1" customFormat="1" x14ac:dyDescent="0.3">
      <c r="A20" s="12">
        <v>19</v>
      </c>
      <c r="B20" s="12" t="s">
        <v>30</v>
      </c>
      <c r="C20" s="12" t="s">
        <v>33</v>
      </c>
      <c r="D20" s="13" t="s">
        <v>88</v>
      </c>
      <c r="E20" s="13">
        <v>1</v>
      </c>
      <c r="F20" s="14">
        <v>159</v>
      </c>
      <c r="G20" s="14">
        <v>127</v>
      </c>
      <c r="H20" s="15">
        <v>32</v>
      </c>
      <c r="I20" s="16">
        <v>0.48546202668994498</v>
      </c>
      <c r="J20" s="16">
        <v>0.48568187060027801</v>
      </c>
      <c r="K20" s="16">
        <v>0.81063548028060295</v>
      </c>
      <c r="L20" s="16">
        <v>0.81384593039020503</v>
      </c>
      <c r="M20" s="17">
        <v>0.817094829257902</v>
      </c>
      <c r="N20" s="18">
        <v>0.53396135857725702</v>
      </c>
      <c r="O20" s="18">
        <v>0.53396135859379701</v>
      </c>
      <c r="P20" s="18">
        <v>0.771477524504672</v>
      </c>
      <c r="Q20" s="18">
        <v>0.77453289299439498</v>
      </c>
      <c r="R20" s="17">
        <v>0.77762485296504602</v>
      </c>
      <c r="S20" s="16">
        <v>0.58042623247529901</v>
      </c>
      <c r="T20" s="16">
        <v>0.58229546041353997</v>
      </c>
      <c r="U20" s="16">
        <v>0.699184051597737</v>
      </c>
      <c r="V20" s="16">
        <v>0.71037170679536299</v>
      </c>
      <c r="W20" s="17">
        <v>0.72211418340583</v>
      </c>
      <c r="X20" s="18"/>
      <c r="Y20" s="17">
        <f t="shared" ref="Y20:Y23" si="23">(M20-R20)/R20</f>
        <v>5.0757092114994608E-2</v>
      </c>
      <c r="Z20" s="19"/>
      <c r="AA20" s="19"/>
      <c r="AB20" s="16">
        <f t="shared" ref="AB20:AB23" si="24">O20-S20</f>
        <v>-4.6464873881502E-2</v>
      </c>
      <c r="AC20" s="16">
        <f t="shared" ref="AC20:AC23" si="25">W20-R20</f>
        <v>-5.5510669559216019E-2</v>
      </c>
    </row>
    <row r="21" spans="1:29" s="1" customFormat="1" x14ac:dyDescent="0.3">
      <c r="A21" s="12">
        <v>20</v>
      </c>
      <c r="B21" s="12" t="s">
        <v>30</v>
      </c>
      <c r="C21" s="12" t="s">
        <v>33</v>
      </c>
      <c r="D21" s="13" t="s">
        <v>88</v>
      </c>
      <c r="E21" s="13">
        <v>2</v>
      </c>
      <c r="F21" s="14">
        <v>159</v>
      </c>
      <c r="G21" s="14">
        <v>127</v>
      </c>
      <c r="H21" s="15">
        <v>32</v>
      </c>
      <c r="I21" s="16">
        <v>0.57022743014289401</v>
      </c>
      <c r="J21" s="16">
        <v>0.57189354944891502</v>
      </c>
      <c r="K21" s="16">
        <v>0.74086015661090998</v>
      </c>
      <c r="L21" s="16">
        <v>0.74379426772354995</v>
      </c>
      <c r="M21" s="17">
        <v>0.74976861484490698</v>
      </c>
      <c r="N21" s="18">
        <v>0.69555880499560196</v>
      </c>
      <c r="O21" s="18">
        <v>0.69555880501205003</v>
      </c>
      <c r="P21" s="18">
        <v>0.62353957622241796</v>
      </c>
      <c r="Q21" s="18">
        <v>0.62600904955478598</v>
      </c>
      <c r="R21" s="17">
        <v>0.63103731546842101</v>
      </c>
      <c r="S21" s="16">
        <v>0.67937041230867901</v>
      </c>
      <c r="T21" s="16">
        <v>0.68631578996264497</v>
      </c>
      <c r="U21" s="16">
        <v>0.61120816602796701</v>
      </c>
      <c r="V21" s="16">
        <v>0.62098811767284301</v>
      </c>
      <c r="W21" s="17">
        <v>0.64204451212692304</v>
      </c>
      <c r="X21" s="18"/>
      <c r="Y21" s="17">
        <f t="shared" si="23"/>
        <v>0.18815258062568194</v>
      </c>
      <c r="Z21" s="19">
        <f t="shared" ref="Z21:Z23" si="26">(M20-M21)/M20</f>
        <v>8.2397063354496702E-2</v>
      </c>
      <c r="AA21" s="19">
        <f t="shared" ref="AA21:AA23" si="27">(R20-R21)/R20</f>
        <v>0.18850675481589074</v>
      </c>
      <c r="AB21" s="16">
        <f t="shared" si="24"/>
        <v>1.6188392703371024E-2</v>
      </c>
      <c r="AC21" s="16">
        <f t="shared" si="25"/>
        <v>1.1007196658502028E-2</v>
      </c>
    </row>
    <row r="22" spans="1:29" s="1" customFormat="1" x14ac:dyDescent="0.3">
      <c r="A22" s="12">
        <v>21</v>
      </c>
      <c r="B22" s="12" t="s">
        <v>30</v>
      </c>
      <c r="C22" s="12" t="s">
        <v>33</v>
      </c>
      <c r="D22" s="13" t="s">
        <v>88</v>
      </c>
      <c r="E22" s="13">
        <v>3</v>
      </c>
      <c r="F22" s="14">
        <v>159</v>
      </c>
      <c r="G22" s="14">
        <v>127</v>
      </c>
      <c r="H22" s="15">
        <v>32</v>
      </c>
      <c r="I22" s="16">
        <v>0.62290117556131896</v>
      </c>
      <c r="J22" s="16">
        <v>0.62401720575319597</v>
      </c>
      <c r="K22" s="16">
        <v>0.69397604850996897</v>
      </c>
      <c r="L22" s="16">
        <v>0.69672447925991499</v>
      </c>
      <c r="M22" s="17">
        <v>0.70516993281502105</v>
      </c>
      <c r="N22" s="18">
        <v>0.75701078291231605</v>
      </c>
      <c r="O22" s="18">
        <v>0.75701078292280499</v>
      </c>
      <c r="P22" s="18">
        <v>0.55706492618052394</v>
      </c>
      <c r="Q22" s="18">
        <v>0.55927113254185001</v>
      </c>
      <c r="R22" s="17">
        <v>0.56605042409137496</v>
      </c>
      <c r="S22" s="16">
        <v>0.73400746167546704</v>
      </c>
      <c r="T22" s="16">
        <v>0.744351662209354</v>
      </c>
      <c r="U22" s="16">
        <v>0.55670109642396604</v>
      </c>
      <c r="V22" s="16">
        <v>0.56560887957591199</v>
      </c>
      <c r="W22" s="17">
        <v>0.59513850561711001</v>
      </c>
      <c r="X22" s="18" t="s">
        <v>35</v>
      </c>
      <c r="Y22" s="17">
        <f t="shared" si="23"/>
        <v>0.24577228953933025</v>
      </c>
      <c r="Z22" s="19">
        <f t="shared" si="26"/>
        <v>5.9483260764537825E-2</v>
      </c>
      <c r="AA22" s="19">
        <f t="shared" si="27"/>
        <v>0.1029842289576902</v>
      </c>
      <c r="AB22" s="16">
        <f t="shared" si="24"/>
        <v>2.3003321247337949E-2</v>
      </c>
      <c r="AC22" s="16">
        <f t="shared" si="25"/>
        <v>2.9088081525735054E-2</v>
      </c>
    </row>
    <row r="23" spans="1:29" s="1" customFormat="1" x14ac:dyDescent="0.3">
      <c r="A23" s="12">
        <v>22</v>
      </c>
      <c r="B23" s="12" t="s">
        <v>30</v>
      </c>
      <c r="C23" s="12" t="s">
        <v>33</v>
      </c>
      <c r="D23" s="13" t="s">
        <v>88</v>
      </c>
      <c r="E23" s="13">
        <v>4</v>
      </c>
      <c r="F23" s="14">
        <v>159</v>
      </c>
      <c r="G23" s="14">
        <v>127</v>
      </c>
      <c r="H23" s="15">
        <v>32</v>
      </c>
      <c r="I23" s="16">
        <v>0.63574977009116695</v>
      </c>
      <c r="J23" s="16">
        <v>0.63727803391522497</v>
      </c>
      <c r="K23" s="16">
        <v>0.68205093674516704</v>
      </c>
      <c r="L23" s="16">
        <v>0.68475213914488198</v>
      </c>
      <c r="M23" s="17">
        <v>0.69588705037904297</v>
      </c>
      <c r="N23" s="18">
        <v>0.78760338762813498</v>
      </c>
      <c r="O23" s="18">
        <v>0.78760338763511895</v>
      </c>
      <c r="P23" s="18">
        <v>0.52081814611327704</v>
      </c>
      <c r="Q23" s="18">
        <v>0.52288080030859196</v>
      </c>
      <c r="R23" s="17">
        <v>0.53138348465909901</v>
      </c>
      <c r="S23" s="16">
        <v>0.75413534993936404</v>
      </c>
      <c r="T23" s="16">
        <v>0.77667928847657797</v>
      </c>
      <c r="U23" s="16">
        <v>0.53522377311966096</v>
      </c>
      <c r="V23" s="16">
        <v>0.54378789727774401</v>
      </c>
      <c r="W23" s="17">
        <v>0.58267784104458697</v>
      </c>
      <c r="X23" s="18"/>
      <c r="Y23" s="17">
        <f t="shared" si="23"/>
        <v>0.30957598508255996</v>
      </c>
      <c r="Z23" s="19">
        <f t="shared" si="26"/>
        <v>1.3164036076979404E-2</v>
      </c>
      <c r="AA23" s="19">
        <f t="shared" si="27"/>
        <v>6.1243553501304004E-2</v>
      </c>
      <c r="AB23" s="16">
        <f t="shared" si="24"/>
        <v>3.3468037695754904E-2</v>
      </c>
      <c r="AC23" s="16">
        <f t="shared" si="25"/>
        <v>5.129435638548796E-2</v>
      </c>
    </row>
    <row r="24" spans="1:29" s="1" customFormat="1" x14ac:dyDescent="0.3">
      <c r="A24" s="2">
        <v>23</v>
      </c>
      <c r="B24" s="2" t="s">
        <v>30</v>
      </c>
      <c r="C24" s="2" t="s">
        <v>34</v>
      </c>
      <c r="D24" s="3" t="s">
        <v>88</v>
      </c>
      <c r="E24" s="3">
        <v>1</v>
      </c>
      <c r="F24" s="5">
        <v>159</v>
      </c>
      <c r="G24" s="5">
        <v>127</v>
      </c>
      <c r="H24" s="6">
        <v>32</v>
      </c>
      <c r="I24" s="7">
        <v>3.61236707120553E-2</v>
      </c>
      <c r="J24" s="7">
        <v>4.5039655666798101E-2</v>
      </c>
      <c r="K24" s="7">
        <v>1.1095006218660901</v>
      </c>
      <c r="L24" s="7">
        <v>1.1138947009308799</v>
      </c>
      <c r="M24" s="8">
        <v>1.1183414040444</v>
      </c>
      <c r="N24" s="9">
        <v>0.108072732072163</v>
      </c>
      <c r="O24" s="9">
        <v>0.10807273214690501</v>
      </c>
      <c r="P24" s="9">
        <v>1.0672767167694699</v>
      </c>
      <c r="Q24" s="9">
        <v>1.0715035717933099</v>
      </c>
      <c r="R24" s="8">
        <v>1.07578104816954</v>
      </c>
      <c r="S24" s="7">
        <v>0.10523983997512</v>
      </c>
      <c r="T24" s="7">
        <v>0.14009274786098899</v>
      </c>
      <c r="U24" s="7">
        <v>1.0210350927904099</v>
      </c>
      <c r="V24" s="7">
        <v>1.03737269164827</v>
      </c>
      <c r="W24" s="8">
        <v>1.0545205094054899</v>
      </c>
      <c r="X24" s="9" t="s">
        <v>35</v>
      </c>
      <c r="Y24" s="8">
        <f t="shared" ref="Y24:Y25" si="28">(M24-R24)/R24</f>
        <v>3.9562284488351168E-2</v>
      </c>
      <c r="Z24" s="11"/>
      <c r="AA24" s="11"/>
      <c r="AB24" s="7">
        <f t="shared" ref="AB24:AB25" si="29">O24-S24</f>
        <v>2.8328921717850064E-3</v>
      </c>
      <c r="AC24" s="7">
        <f t="shared" ref="AC24:AC25" si="30">W24-R24</f>
        <v>-2.1260538764050096E-2</v>
      </c>
    </row>
    <row r="25" spans="1:29" s="1" customFormat="1" x14ac:dyDescent="0.3">
      <c r="A25" s="2">
        <v>24</v>
      </c>
      <c r="B25" s="2" t="s">
        <v>30</v>
      </c>
      <c r="C25" s="2" t="s">
        <v>34</v>
      </c>
      <c r="D25" s="3" t="s">
        <v>88</v>
      </c>
      <c r="E25" s="3">
        <v>2</v>
      </c>
      <c r="F25" s="5">
        <v>159</v>
      </c>
      <c r="G25" s="5">
        <v>127</v>
      </c>
      <c r="H25" s="6">
        <v>32</v>
      </c>
      <c r="I25" s="7">
        <v>1.43874171632591E-2</v>
      </c>
      <c r="J25" s="7">
        <v>4.1025359691693998E-2</v>
      </c>
      <c r="K25" s="7">
        <v>1.1219409819277999</v>
      </c>
      <c r="L25" s="7">
        <v>1.12638432993812</v>
      </c>
      <c r="M25" s="8">
        <v>1.13543173897463</v>
      </c>
      <c r="N25" s="9">
        <v>0.14089717013056499</v>
      </c>
      <c r="O25" s="9">
        <v>0.14089717016330999</v>
      </c>
      <c r="P25" s="9">
        <v>1.0474538304611201</v>
      </c>
      <c r="Q25" s="9">
        <v>1.0516021786973</v>
      </c>
      <c r="R25" s="8">
        <v>1.0600489182350299</v>
      </c>
      <c r="S25" s="7">
        <v>0.126802951735945</v>
      </c>
      <c r="T25" s="7">
        <v>0.138041530428749</v>
      </c>
      <c r="U25" s="7">
        <v>1.00865693578023</v>
      </c>
      <c r="V25" s="7">
        <v>1.0247964715497</v>
      </c>
      <c r="W25" s="8">
        <v>1.0595451537321601</v>
      </c>
      <c r="X25" s="9"/>
      <c r="Y25" s="8">
        <f t="shared" si="28"/>
        <v>7.1112586827701982E-2</v>
      </c>
      <c r="Z25" s="11">
        <f t="shared" ref="Z25" si="31">(M24-M25)/M24</f>
        <v>-1.5281858355976178E-2</v>
      </c>
      <c r="AA25" s="11">
        <f t="shared" ref="AA25" si="32">(R24-R25)/R24</f>
        <v>1.4623914374842919E-2</v>
      </c>
      <c r="AB25" s="7">
        <f t="shared" si="29"/>
        <v>1.4094218427364996E-2</v>
      </c>
      <c r="AC25" s="7">
        <f t="shared" si="30"/>
        <v>-5.03764502869819E-4</v>
      </c>
    </row>
    <row r="26" spans="1:29" s="1" customFormat="1" x14ac:dyDescent="0.3">
      <c r="A26" s="12">
        <v>25</v>
      </c>
      <c r="B26" s="12" t="s">
        <v>30</v>
      </c>
      <c r="C26" s="12" t="s">
        <v>35</v>
      </c>
      <c r="D26" s="13" t="s">
        <v>88</v>
      </c>
      <c r="E26" s="13">
        <v>1</v>
      </c>
      <c r="F26" s="14">
        <v>159</v>
      </c>
      <c r="G26" s="14">
        <v>127</v>
      </c>
      <c r="H26" s="15">
        <v>32</v>
      </c>
      <c r="I26" s="16">
        <v>0.29677288761272502</v>
      </c>
      <c r="J26" s="16">
        <v>0.29830164767545803</v>
      </c>
      <c r="K26" s="16">
        <v>0.94768650336565197</v>
      </c>
      <c r="L26" s="16">
        <v>0.95143973192844</v>
      </c>
      <c r="M26" s="17">
        <v>0.95523790963298705</v>
      </c>
      <c r="N26" s="18">
        <v>0.35800304965512703</v>
      </c>
      <c r="O26" s="18">
        <v>0.35800304966709201</v>
      </c>
      <c r="P26" s="18">
        <v>0.90547986414233295</v>
      </c>
      <c r="Q26" s="18">
        <v>0.90906593704413996</v>
      </c>
      <c r="R26" s="17">
        <v>0.91269495721029004</v>
      </c>
      <c r="S26" s="16">
        <v>0.38504330030773198</v>
      </c>
      <c r="T26" s="16">
        <v>0.39352217301949399</v>
      </c>
      <c r="U26" s="16">
        <v>0.84646619467633399</v>
      </c>
      <c r="V26" s="16">
        <v>0.86001051380209903</v>
      </c>
      <c r="W26" s="17">
        <v>0.87422652669573497</v>
      </c>
      <c r="X26" s="18" t="s">
        <v>35</v>
      </c>
      <c r="Y26" s="17">
        <f t="shared" ref="Y26:Y28" si="33">(M26-R26)/R26</f>
        <v>4.6612454781970354E-2</v>
      </c>
      <c r="Z26" s="19"/>
      <c r="AA26" s="19"/>
      <c r="AB26" s="16">
        <f t="shared" ref="AB26:AB28" si="34">O26-S26</f>
        <v>-2.7040250640639973E-2</v>
      </c>
      <c r="AC26" s="16">
        <f t="shared" ref="AC26:AC28" si="35">W26-R26</f>
        <v>-3.8468430514555063E-2</v>
      </c>
    </row>
    <row r="27" spans="1:29" s="1" customFormat="1" x14ac:dyDescent="0.3">
      <c r="A27" s="12">
        <v>26</v>
      </c>
      <c r="B27" s="12" t="s">
        <v>30</v>
      </c>
      <c r="C27" s="12" t="s">
        <v>35</v>
      </c>
      <c r="D27" s="13" t="s">
        <v>88</v>
      </c>
      <c r="E27" s="13">
        <v>2</v>
      </c>
      <c r="F27" s="14">
        <v>159</v>
      </c>
      <c r="G27" s="14">
        <v>127</v>
      </c>
      <c r="H27" s="15">
        <v>32</v>
      </c>
      <c r="I27" s="16">
        <v>0.31343726522815102</v>
      </c>
      <c r="J27" s="16">
        <v>0.32317706667029</v>
      </c>
      <c r="K27" s="16">
        <v>0.93639051514333105</v>
      </c>
      <c r="L27" s="16">
        <v>0.94009900694402504</v>
      </c>
      <c r="M27" s="17">
        <v>0.94765012428876705</v>
      </c>
      <c r="N27" s="18">
        <v>0.47272127109313999</v>
      </c>
      <c r="O27" s="18">
        <v>0.47272127112261803</v>
      </c>
      <c r="P27" s="18">
        <v>0.82060175289322501</v>
      </c>
      <c r="Q27" s="18">
        <v>0.823851673543878</v>
      </c>
      <c r="R27" s="17">
        <v>0.830469062367439</v>
      </c>
      <c r="S27" s="16">
        <v>0.44041310122572203</v>
      </c>
      <c r="T27" s="16">
        <v>0.45947710459115398</v>
      </c>
      <c r="U27" s="16">
        <v>0.80746018839115696</v>
      </c>
      <c r="V27" s="16">
        <v>0.82038037178619805</v>
      </c>
      <c r="W27" s="17">
        <v>0.84819773611105898</v>
      </c>
      <c r="X27" s="18"/>
      <c r="Y27" s="17">
        <f t="shared" si="33"/>
        <v>0.14110226043493668</v>
      </c>
      <c r="Z27" s="19">
        <f t="shared" ref="Z27:Z28" si="36">(M26-M27)/M26</f>
        <v>7.9433461211095673E-3</v>
      </c>
      <c r="AA27" s="19">
        <f t="shared" ref="AA27:AA28" si="37">(R26-R27)/R26</f>
        <v>9.0091321523436144E-2</v>
      </c>
      <c r="AB27" s="16">
        <f t="shared" si="34"/>
        <v>3.2308169896896E-2</v>
      </c>
      <c r="AC27" s="16">
        <f t="shared" si="35"/>
        <v>1.7728673743619972E-2</v>
      </c>
    </row>
    <row r="28" spans="1:29" s="1" customFormat="1" x14ac:dyDescent="0.3">
      <c r="A28" s="12">
        <v>27</v>
      </c>
      <c r="B28" s="12" t="s">
        <v>30</v>
      </c>
      <c r="C28" s="12" t="s">
        <v>35</v>
      </c>
      <c r="D28" s="13" t="s">
        <v>88</v>
      </c>
      <c r="E28" s="13">
        <v>3</v>
      </c>
      <c r="F28" s="14">
        <v>159</v>
      </c>
      <c r="G28" s="14">
        <v>127</v>
      </c>
      <c r="H28" s="15">
        <v>32</v>
      </c>
      <c r="I28" s="16">
        <v>0.31820393449666601</v>
      </c>
      <c r="J28" s="16">
        <v>0.33726423912056003</v>
      </c>
      <c r="K28" s="16">
        <v>0.93313426635994701</v>
      </c>
      <c r="L28" s="16">
        <v>0.93682986207538799</v>
      </c>
      <c r="M28" s="17">
        <v>0.94818579017138105</v>
      </c>
      <c r="N28" s="18">
        <v>0.55889740314822201</v>
      </c>
      <c r="O28" s="18">
        <v>0.55889740314847502</v>
      </c>
      <c r="P28" s="18">
        <v>0.75055430751375796</v>
      </c>
      <c r="Q28" s="18">
        <v>0.75352681145348899</v>
      </c>
      <c r="R28" s="17">
        <v>0.76266080326531305</v>
      </c>
      <c r="S28" s="16">
        <v>0.40012035458271</v>
      </c>
      <c r="T28" s="16">
        <v>0.404710317185139</v>
      </c>
      <c r="U28" s="16">
        <v>0.836025285354839</v>
      </c>
      <c r="V28" s="16">
        <v>0.84940253932347998</v>
      </c>
      <c r="W28" s="17">
        <v>0.89374862413649303</v>
      </c>
      <c r="X28" s="18"/>
      <c r="Y28" s="17">
        <f t="shared" si="33"/>
        <v>0.24326015721766142</v>
      </c>
      <c r="Z28" s="19">
        <f t="shared" si="36"/>
        <v>-5.6525701720983761E-4</v>
      </c>
      <c r="AA28" s="19">
        <f t="shared" si="37"/>
        <v>8.165055409628777E-2</v>
      </c>
      <c r="AB28" s="16">
        <f t="shared" si="34"/>
        <v>0.15877704856576502</v>
      </c>
      <c r="AC28" s="16">
        <f t="shared" si="35"/>
        <v>0.13108782087117998</v>
      </c>
    </row>
    <row r="29" spans="1:29" s="1" customFormat="1" x14ac:dyDescent="0.3">
      <c r="A29" s="2">
        <v>28</v>
      </c>
      <c r="B29" s="2" t="s">
        <v>30</v>
      </c>
      <c r="C29" s="2" t="s">
        <v>37</v>
      </c>
      <c r="D29" s="3" t="s">
        <v>88</v>
      </c>
      <c r="E29" s="3">
        <v>1</v>
      </c>
      <c r="F29" s="5">
        <v>159</v>
      </c>
      <c r="G29" s="5">
        <v>127</v>
      </c>
      <c r="H29" s="6">
        <v>32</v>
      </c>
      <c r="I29" s="7">
        <v>0.66859487914250304</v>
      </c>
      <c r="J29" s="7">
        <v>0.66917662162633396</v>
      </c>
      <c r="K29" s="7">
        <v>0.65057369594709802</v>
      </c>
      <c r="L29" s="7">
        <v>0.65315023551915696</v>
      </c>
      <c r="M29" s="8">
        <v>0.65575763205623405</v>
      </c>
      <c r="N29" s="9">
        <v>0.71603568522081495</v>
      </c>
      <c r="O29" s="9">
        <v>0.71603568523392402</v>
      </c>
      <c r="P29" s="9">
        <v>0.602204779120038</v>
      </c>
      <c r="Q29" s="9">
        <v>0.60458975787579095</v>
      </c>
      <c r="R29" s="8">
        <v>0.60700329943990705</v>
      </c>
      <c r="S29" s="7">
        <v>0.72444204427966996</v>
      </c>
      <c r="T29" s="7">
        <v>0.74589911203046799</v>
      </c>
      <c r="U29" s="7">
        <v>0.56662251420697995</v>
      </c>
      <c r="V29" s="7">
        <v>0.57568905012363003</v>
      </c>
      <c r="W29" s="8">
        <v>0.58520521629594902</v>
      </c>
      <c r="X29" s="9"/>
      <c r="Y29" s="8">
        <f t="shared" ref="Y29:Y32" si="38">(M29-R29)/R29</f>
        <v>8.0319715990528395E-2</v>
      </c>
      <c r="Z29" s="11"/>
      <c r="AA29" s="11"/>
      <c r="AB29" s="7">
        <f t="shared" ref="AB29:AB32" si="39">O29-S29</f>
        <v>-8.406359045745937E-3</v>
      </c>
      <c r="AC29" s="7">
        <f t="shared" ref="AC29:AC32" si="40">W29-R29</f>
        <v>-2.1798083143958036E-2</v>
      </c>
    </row>
    <row r="30" spans="1:29" s="1" customFormat="1" x14ac:dyDescent="0.3">
      <c r="A30" s="2">
        <v>29</v>
      </c>
      <c r="B30" s="2" t="s">
        <v>30</v>
      </c>
      <c r="C30" s="2" t="s">
        <v>37</v>
      </c>
      <c r="D30" s="3" t="s">
        <v>88</v>
      </c>
      <c r="E30" s="3">
        <v>2</v>
      </c>
      <c r="F30" s="5">
        <v>159</v>
      </c>
      <c r="G30" s="5">
        <v>127</v>
      </c>
      <c r="H30" s="6">
        <v>32</v>
      </c>
      <c r="I30" s="7">
        <v>0.74907673544596198</v>
      </c>
      <c r="J30" s="7">
        <v>0.74927445410328297</v>
      </c>
      <c r="K30" s="7">
        <v>0.56609244257745295</v>
      </c>
      <c r="L30" s="7">
        <v>0.56833440161888105</v>
      </c>
      <c r="M30" s="8">
        <v>0.57289940990628296</v>
      </c>
      <c r="N30" s="9">
        <v>0.84018912133192902</v>
      </c>
      <c r="O30" s="9">
        <v>0.84018912134104995</v>
      </c>
      <c r="P30" s="9">
        <v>0.45176801953654799</v>
      </c>
      <c r="Q30" s="9">
        <v>0.45355720681383499</v>
      </c>
      <c r="R30" s="8">
        <v>0.45720029511188298</v>
      </c>
      <c r="S30" s="7">
        <v>0.77784048132483696</v>
      </c>
      <c r="T30" s="7">
        <v>0.78532568686402904</v>
      </c>
      <c r="U30" s="7">
        <v>0.508768029230104</v>
      </c>
      <c r="V30" s="7">
        <v>0.51690883460687798</v>
      </c>
      <c r="W30" s="8">
        <v>0.53443612057020795</v>
      </c>
      <c r="X30" s="9" t="s">
        <v>35</v>
      </c>
      <c r="Y30" s="8">
        <f t="shared" si="38"/>
        <v>0.25306001774580411</v>
      </c>
      <c r="Z30" s="11">
        <f t="shared" ref="Z30:Z32" si="41">(M29-M30)/M29</f>
        <v>0.12635494899256566</v>
      </c>
      <c r="AA30" s="11">
        <f t="shared" ref="AA30:AA32" si="42">(R29-R30)/R29</f>
        <v>0.24679108740636174</v>
      </c>
      <c r="AB30" s="7">
        <f t="shared" si="39"/>
        <v>6.2348640016212986E-2</v>
      </c>
      <c r="AC30" s="7">
        <f t="shared" si="40"/>
        <v>7.7235825458324969E-2</v>
      </c>
    </row>
    <row r="31" spans="1:29" s="1" customFormat="1" x14ac:dyDescent="0.3">
      <c r="A31" s="2">
        <v>30</v>
      </c>
      <c r="B31" s="2" t="s">
        <v>30</v>
      </c>
      <c r="C31" s="2" t="s">
        <v>37</v>
      </c>
      <c r="D31" s="3" t="s">
        <v>88</v>
      </c>
      <c r="E31" s="3">
        <v>3</v>
      </c>
      <c r="F31" s="5">
        <v>159</v>
      </c>
      <c r="G31" s="5">
        <v>127</v>
      </c>
      <c r="H31" s="6">
        <v>32</v>
      </c>
      <c r="I31" s="7">
        <v>0.76129322054174997</v>
      </c>
      <c r="J31" s="7">
        <v>0.76205688962615403</v>
      </c>
      <c r="K31" s="7">
        <v>0.552140074091097</v>
      </c>
      <c r="L31" s="7">
        <v>0.55432677601138303</v>
      </c>
      <c r="M31" s="8">
        <v>0.56104613377835699</v>
      </c>
      <c r="N31" s="9">
        <v>0.87692425939909202</v>
      </c>
      <c r="O31" s="9">
        <v>0.87692425940152197</v>
      </c>
      <c r="P31" s="9">
        <v>0.39645923933917798</v>
      </c>
      <c r="Q31" s="9">
        <v>0.39802938108519298</v>
      </c>
      <c r="R31" s="8">
        <v>0.40285415580115103</v>
      </c>
      <c r="S31" s="7">
        <v>0.78922356691907802</v>
      </c>
      <c r="T31" s="7">
        <v>0.79253259738192505</v>
      </c>
      <c r="U31" s="7">
        <v>0.49556243142247203</v>
      </c>
      <c r="V31" s="7">
        <v>0.50349193381741697</v>
      </c>
      <c r="W31" s="8">
        <v>0.52977852346844201</v>
      </c>
      <c r="X31" s="9"/>
      <c r="Y31" s="8">
        <f t="shared" si="38"/>
        <v>0.39267803421963354</v>
      </c>
      <c r="Z31" s="11">
        <f t="shared" si="41"/>
        <v>2.0689977896582185E-2</v>
      </c>
      <c r="AA31" s="11">
        <f t="shared" si="42"/>
        <v>0.1188672446010402</v>
      </c>
      <c r="AB31" s="7">
        <f t="shared" si="39"/>
        <v>8.7700692482443943E-2</v>
      </c>
      <c r="AC31" s="7">
        <f t="shared" si="40"/>
        <v>0.12692436766729098</v>
      </c>
    </row>
    <row r="32" spans="1:29" s="1" customFormat="1" x14ac:dyDescent="0.3">
      <c r="A32" s="2">
        <v>31</v>
      </c>
      <c r="B32" s="2" t="s">
        <v>30</v>
      </c>
      <c r="C32" s="2" t="s">
        <v>37</v>
      </c>
      <c r="D32" s="3" t="s">
        <v>88</v>
      </c>
      <c r="E32" s="3">
        <v>4</v>
      </c>
      <c r="F32" s="5">
        <v>159</v>
      </c>
      <c r="G32" s="5">
        <v>127</v>
      </c>
      <c r="H32" s="6">
        <v>32</v>
      </c>
      <c r="I32" s="7">
        <v>0.76630787523486099</v>
      </c>
      <c r="J32" s="7">
        <v>0.76713626131564705</v>
      </c>
      <c r="K32" s="7">
        <v>0.54630972438775904</v>
      </c>
      <c r="L32" s="7">
        <v>0.54847333572380697</v>
      </c>
      <c r="M32" s="8">
        <v>0.55739218614932795</v>
      </c>
      <c r="N32" s="9">
        <v>0.89687941171796903</v>
      </c>
      <c r="O32" s="9">
        <v>0.89687941171931795</v>
      </c>
      <c r="P32" s="9">
        <v>0.36289835990622998</v>
      </c>
      <c r="Q32" s="9">
        <v>0.36433558675809602</v>
      </c>
      <c r="R32" s="8">
        <v>0.370260131109376</v>
      </c>
      <c r="S32" s="7">
        <v>0.78189952366164295</v>
      </c>
      <c r="T32" s="7">
        <v>0.79094139501671701</v>
      </c>
      <c r="U32" s="7">
        <v>0.50409879204545804</v>
      </c>
      <c r="V32" s="7">
        <v>0.51216488488332601</v>
      </c>
      <c r="W32" s="8">
        <v>0.54879325353988395</v>
      </c>
      <c r="X32" s="9"/>
      <c r="Y32" s="8">
        <f t="shared" si="38"/>
        <v>0.50540698097649772</v>
      </c>
      <c r="Z32" s="11">
        <f t="shared" si="41"/>
        <v>6.5127400565468388E-3</v>
      </c>
      <c r="AA32" s="11">
        <f t="shared" si="42"/>
        <v>8.0907753395160334E-2</v>
      </c>
      <c r="AB32" s="7">
        <f t="shared" si="39"/>
        <v>0.11497988805767501</v>
      </c>
      <c r="AC32" s="7">
        <f t="shared" si="40"/>
        <v>0.17853312243050795</v>
      </c>
    </row>
    <row r="33" spans="1:29" s="1" customFormat="1" x14ac:dyDescent="0.3">
      <c r="A33" s="12">
        <v>32</v>
      </c>
      <c r="B33" s="12" t="s">
        <v>30</v>
      </c>
      <c r="C33" s="12" t="s">
        <v>38</v>
      </c>
      <c r="D33" s="13" t="s">
        <v>88</v>
      </c>
      <c r="E33" s="13">
        <v>1</v>
      </c>
      <c r="F33" s="14">
        <v>159</v>
      </c>
      <c r="G33" s="14">
        <v>127</v>
      </c>
      <c r="H33" s="15">
        <v>32</v>
      </c>
      <c r="I33" s="16">
        <v>0.56451574416894801</v>
      </c>
      <c r="J33" s="16">
        <v>0.56464302355544305</v>
      </c>
      <c r="K33" s="16">
        <v>0.74576693072341904</v>
      </c>
      <c r="L33" s="16">
        <v>0.748720474680871</v>
      </c>
      <c r="M33" s="17">
        <v>0.75170939065572395</v>
      </c>
      <c r="N33" s="18">
        <v>0.61153904800657999</v>
      </c>
      <c r="O33" s="18">
        <v>0.61153904802193004</v>
      </c>
      <c r="P33" s="18">
        <v>0.70434591401699398</v>
      </c>
      <c r="Q33" s="18">
        <v>0.70713541370194599</v>
      </c>
      <c r="R33" s="17">
        <v>0.70995832078926502</v>
      </c>
      <c r="S33" s="16">
        <v>0.64301063457596896</v>
      </c>
      <c r="T33" s="16">
        <v>0.64488748032201904</v>
      </c>
      <c r="U33" s="16">
        <v>0.64493357855526601</v>
      </c>
      <c r="V33" s="16">
        <v>0.65525317106564895</v>
      </c>
      <c r="W33" s="17">
        <v>0.66608453577453297</v>
      </c>
      <c r="X33" s="18"/>
      <c r="Y33" s="17">
        <f t="shared" ref="Y33:Y36" si="43">(M33-R33)/R33</f>
        <v>5.8807775955134964E-2</v>
      </c>
      <c r="Z33" s="19"/>
      <c r="AA33" s="19"/>
      <c r="AB33" s="16">
        <f t="shared" ref="AB33:AB36" si="44">O33-S33</f>
        <v>-3.1471586554038922E-2</v>
      </c>
      <c r="AC33" s="16">
        <f t="shared" ref="AC33:AC36" si="45">W33-R33</f>
        <v>-4.3873785014732047E-2</v>
      </c>
    </row>
    <row r="34" spans="1:29" s="1" customFormat="1" x14ac:dyDescent="0.3">
      <c r="A34" s="12">
        <v>33</v>
      </c>
      <c r="B34" s="12" t="s">
        <v>30</v>
      </c>
      <c r="C34" s="12" t="s">
        <v>38</v>
      </c>
      <c r="D34" s="13" t="s">
        <v>88</v>
      </c>
      <c r="E34" s="13">
        <v>2</v>
      </c>
      <c r="F34" s="14">
        <v>159</v>
      </c>
      <c r="G34" s="14">
        <v>127</v>
      </c>
      <c r="H34" s="15">
        <v>32</v>
      </c>
      <c r="I34" s="16">
        <v>0.68743766524374295</v>
      </c>
      <c r="J34" s="16">
        <v>0.68763713564956996</v>
      </c>
      <c r="K34" s="16">
        <v>0.63180813518428103</v>
      </c>
      <c r="L34" s="16">
        <v>0.63431035541296799</v>
      </c>
      <c r="M34" s="17">
        <v>0.63940529955324399</v>
      </c>
      <c r="N34" s="18">
        <v>0.77575221571427999</v>
      </c>
      <c r="O34" s="18">
        <v>0.77575221571707598</v>
      </c>
      <c r="P34" s="18">
        <v>0.535151065920623</v>
      </c>
      <c r="Q34" s="18">
        <v>0.53727048437692304</v>
      </c>
      <c r="R34" s="17">
        <v>0.54158597928057695</v>
      </c>
      <c r="S34" s="16">
        <v>0.75101760565897002</v>
      </c>
      <c r="T34" s="16">
        <v>0.76355516610008201</v>
      </c>
      <c r="U34" s="16">
        <v>0.53860659793416998</v>
      </c>
      <c r="V34" s="16">
        <v>0.54722485072624105</v>
      </c>
      <c r="W34" s="17">
        <v>0.56578008871557395</v>
      </c>
      <c r="X34" s="18"/>
      <c r="Y34" s="17">
        <f t="shared" si="43"/>
        <v>0.18061641921123339</v>
      </c>
      <c r="Z34" s="19">
        <f t="shared" ref="Z34:Z36" si="46">(M33-M34)/M33</f>
        <v>0.14939828143495179</v>
      </c>
      <c r="AA34" s="19">
        <f t="shared" ref="AA34:AA36" si="47">(R33-R34)/R33</f>
        <v>0.2371580648868338</v>
      </c>
      <c r="AB34" s="16">
        <f t="shared" si="44"/>
        <v>2.4734610058105955E-2</v>
      </c>
      <c r="AC34" s="16">
        <f t="shared" si="45"/>
        <v>2.4194109434997002E-2</v>
      </c>
    </row>
    <row r="35" spans="1:29" s="1" customFormat="1" x14ac:dyDescent="0.3">
      <c r="A35" s="12">
        <v>34</v>
      </c>
      <c r="B35" s="12" t="s">
        <v>30</v>
      </c>
      <c r="C35" s="12" t="s">
        <v>38</v>
      </c>
      <c r="D35" s="13" t="s">
        <v>88</v>
      </c>
      <c r="E35" s="13">
        <v>3</v>
      </c>
      <c r="F35" s="14">
        <v>159</v>
      </c>
      <c r="G35" s="14">
        <v>127</v>
      </c>
      <c r="H35" s="15">
        <v>32</v>
      </c>
      <c r="I35" s="16">
        <v>0.70382017229973104</v>
      </c>
      <c r="J35" s="16">
        <v>0.70447659206104496</v>
      </c>
      <c r="K35" s="16">
        <v>0.61502763525388304</v>
      </c>
      <c r="L35" s="16">
        <v>0.61746339779702497</v>
      </c>
      <c r="M35" s="17">
        <v>0.62494807589189005</v>
      </c>
      <c r="N35" s="18">
        <v>0.80999720356106797</v>
      </c>
      <c r="O35" s="18">
        <v>0.80999720357042904</v>
      </c>
      <c r="P35" s="18">
        <v>0.492597621962724</v>
      </c>
      <c r="Q35" s="18">
        <v>0.49454851126857102</v>
      </c>
      <c r="R35" s="17">
        <v>0.50054325755206897</v>
      </c>
      <c r="S35" s="16">
        <v>0.78325625634614104</v>
      </c>
      <c r="T35" s="16">
        <v>0.79690334493524395</v>
      </c>
      <c r="U35" s="16">
        <v>0.50252842809485898</v>
      </c>
      <c r="V35" s="16">
        <v>0.51056939351402497</v>
      </c>
      <c r="W35" s="17">
        <v>0.53722548715572205</v>
      </c>
      <c r="X35" s="18" t="s">
        <v>35</v>
      </c>
      <c r="Y35" s="17">
        <f t="shared" si="43"/>
        <v>0.24853959465607203</v>
      </c>
      <c r="Z35" s="19">
        <f t="shared" si="46"/>
        <v>2.2610422014730371E-2</v>
      </c>
      <c r="AA35" s="19">
        <f t="shared" si="47"/>
        <v>7.5782467232677689E-2</v>
      </c>
      <c r="AB35" s="16">
        <f t="shared" si="44"/>
        <v>2.6740947224287992E-2</v>
      </c>
      <c r="AC35" s="16">
        <f t="shared" si="45"/>
        <v>3.6682229603653083E-2</v>
      </c>
    </row>
    <row r="36" spans="1:29" s="1" customFormat="1" x14ac:dyDescent="0.3">
      <c r="A36" s="12">
        <v>35</v>
      </c>
      <c r="B36" s="12" t="s">
        <v>30</v>
      </c>
      <c r="C36" s="12" t="s">
        <v>38</v>
      </c>
      <c r="D36" s="13" t="s">
        <v>88</v>
      </c>
      <c r="E36" s="13">
        <v>4</v>
      </c>
      <c r="F36" s="14">
        <v>159</v>
      </c>
      <c r="G36" s="14">
        <v>127</v>
      </c>
      <c r="H36" s="15">
        <v>32</v>
      </c>
      <c r="I36" s="16">
        <v>0.70351255495661502</v>
      </c>
      <c r="J36" s="16">
        <v>0.70500174978033503</v>
      </c>
      <c r="K36" s="16">
        <v>0.61534694138162105</v>
      </c>
      <c r="L36" s="16">
        <v>0.61778396850843498</v>
      </c>
      <c r="M36" s="17">
        <v>0.62782989499479802</v>
      </c>
      <c r="N36" s="18">
        <v>0.84505323290634704</v>
      </c>
      <c r="O36" s="18">
        <v>0.84505323291409995</v>
      </c>
      <c r="P36" s="18">
        <v>0.44483973578249397</v>
      </c>
      <c r="Q36" s="18">
        <v>0.44660148420486001</v>
      </c>
      <c r="R36" s="17">
        <v>0.45386377314035198</v>
      </c>
      <c r="S36" s="16">
        <v>0.77774105453540499</v>
      </c>
      <c r="T36" s="16">
        <v>0.79324107377453601</v>
      </c>
      <c r="U36" s="16">
        <v>0.50888186525538703</v>
      </c>
      <c r="V36" s="16">
        <v>0.51702449212422397</v>
      </c>
      <c r="W36" s="17">
        <v>0.554000404102863</v>
      </c>
      <c r="X36" s="18"/>
      <c r="Y36" s="17">
        <f t="shared" si="43"/>
        <v>0.3833003031961511</v>
      </c>
      <c r="Z36" s="19">
        <f t="shared" si="46"/>
        <v>-4.6112936643499551E-3</v>
      </c>
      <c r="AA36" s="19">
        <f t="shared" si="47"/>
        <v>9.3257642985753647E-2</v>
      </c>
      <c r="AB36" s="16">
        <f t="shared" si="44"/>
        <v>6.7312178378694965E-2</v>
      </c>
      <c r="AC36" s="16">
        <f t="shared" si="45"/>
        <v>0.10013663096251102</v>
      </c>
    </row>
    <row r="37" spans="1:29" s="1" customFormat="1" x14ac:dyDescent="0.3">
      <c r="A37" s="2">
        <v>36</v>
      </c>
      <c r="B37" s="2" t="s">
        <v>30</v>
      </c>
      <c r="C37" s="2" t="s">
        <v>40</v>
      </c>
      <c r="D37" s="3" t="s">
        <v>88</v>
      </c>
      <c r="E37" s="3">
        <v>1</v>
      </c>
      <c r="F37" s="5">
        <v>159</v>
      </c>
      <c r="G37" s="5">
        <v>127</v>
      </c>
      <c r="H37" s="6">
        <v>32</v>
      </c>
      <c r="I37" s="7">
        <v>0.46419851886244001</v>
      </c>
      <c r="J37" s="7">
        <v>0.46484382955675402</v>
      </c>
      <c r="K37" s="7">
        <v>0.82721585030276401</v>
      </c>
      <c r="L37" s="7">
        <v>0.83049196550111404</v>
      </c>
      <c r="M37" s="8">
        <v>0.83380731587099899</v>
      </c>
      <c r="N37" s="9">
        <v>0.530635260301346</v>
      </c>
      <c r="O37" s="9">
        <v>0.53063526030711405</v>
      </c>
      <c r="P37" s="9">
        <v>0.77422563134090105</v>
      </c>
      <c r="Q37" s="9">
        <v>0.77729188346464795</v>
      </c>
      <c r="R37" s="8">
        <v>0.78039485741310499</v>
      </c>
      <c r="S37" s="7">
        <v>0.56805001559081902</v>
      </c>
      <c r="T37" s="7">
        <v>0.60862707892814505</v>
      </c>
      <c r="U37" s="7">
        <v>0.70942106681199602</v>
      </c>
      <c r="V37" s="7">
        <v>0.72077252465387298</v>
      </c>
      <c r="W37" s="8">
        <v>0.73268692725641604</v>
      </c>
      <c r="X37" s="9"/>
      <c r="Y37" s="8">
        <f t="shared" ref="Y37:Y40" si="48">(M37-R37)/R37</f>
        <v>6.8442863187167191E-2</v>
      </c>
      <c r="Z37" s="11"/>
      <c r="AA37" s="11"/>
      <c r="AB37" s="7">
        <f t="shared" ref="AB37:AB40" si="49">O37-S37</f>
        <v>-3.741475528370497E-2</v>
      </c>
      <c r="AC37" s="7">
        <f t="shared" ref="AC37:AC40" si="50">W37-R37</f>
        <v>-4.7707930156688949E-2</v>
      </c>
    </row>
    <row r="38" spans="1:29" s="1" customFormat="1" x14ac:dyDescent="0.3">
      <c r="A38" s="2">
        <v>37</v>
      </c>
      <c r="B38" s="2" t="s">
        <v>30</v>
      </c>
      <c r="C38" s="2" t="s">
        <v>40</v>
      </c>
      <c r="D38" s="3" t="s">
        <v>88</v>
      </c>
      <c r="E38" s="3">
        <v>2</v>
      </c>
      <c r="F38" s="5">
        <v>159</v>
      </c>
      <c r="G38" s="5">
        <v>127</v>
      </c>
      <c r="H38" s="6">
        <v>32</v>
      </c>
      <c r="I38" s="7">
        <v>0.649083564485752</v>
      </c>
      <c r="J38" s="7">
        <v>0.649186623031479</v>
      </c>
      <c r="K38" s="7">
        <v>0.66945092673554996</v>
      </c>
      <c r="L38" s="7">
        <v>0.67210222791023699</v>
      </c>
      <c r="M38" s="8">
        <v>0.67750072610364598</v>
      </c>
      <c r="N38" s="9">
        <v>0.73151095932919397</v>
      </c>
      <c r="O38" s="9">
        <v>0.73151095933382504</v>
      </c>
      <c r="P38" s="9">
        <v>0.58556565472019095</v>
      </c>
      <c r="Q38" s="9">
        <v>0.587884735695681</v>
      </c>
      <c r="R38" s="8">
        <v>0.59260677730154399</v>
      </c>
      <c r="S38" s="7">
        <v>0.69062157130311896</v>
      </c>
      <c r="T38" s="7">
        <v>0.69501396631803003</v>
      </c>
      <c r="U38" s="7">
        <v>0.60038849909084102</v>
      </c>
      <c r="V38" s="7">
        <v>0.609995325071924</v>
      </c>
      <c r="W38" s="8">
        <v>0.63067897716496801</v>
      </c>
      <c r="X38" s="9"/>
      <c r="Y38" s="8">
        <f t="shared" si="48"/>
        <v>0.14325510954948845</v>
      </c>
      <c r="Z38" s="11">
        <f t="shared" ref="Z38:Z40" si="51">(M37-M38)/M37</f>
        <v>0.18746128367088555</v>
      </c>
      <c r="AA38" s="11">
        <f t="shared" ref="AA38:AA40" si="52">(R37-R38)/R37</f>
        <v>0.24063213426860741</v>
      </c>
      <c r="AB38" s="7">
        <f t="shared" si="49"/>
        <v>4.0889388030706075E-2</v>
      </c>
      <c r="AC38" s="7">
        <f t="shared" si="50"/>
        <v>3.8072199863424028E-2</v>
      </c>
    </row>
    <row r="39" spans="1:29" s="1" customFormat="1" x14ac:dyDescent="0.3">
      <c r="A39" s="2">
        <v>38</v>
      </c>
      <c r="B39" s="2" t="s">
        <v>30</v>
      </c>
      <c r="C39" s="2" t="s">
        <v>40</v>
      </c>
      <c r="D39" s="3" t="s">
        <v>88</v>
      </c>
      <c r="E39" s="3">
        <v>3</v>
      </c>
      <c r="F39" s="5">
        <v>159</v>
      </c>
      <c r="G39" s="5">
        <v>127</v>
      </c>
      <c r="H39" s="6">
        <v>32</v>
      </c>
      <c r="I39" s="7">
        <v>0.67611414839844997</v>
      </c>
      <c r="J39" s="7">
        <v>0.67624692838786005</v>
      </c>
      <c r="K39" s="7">
        <v>0.64315089888777799</v>
      </c>
      <c r="L39" s="7">
        <v>0.64569804112871498</v>
      </c>
      <c r="M39" s="8">
        <v>0.65352496982048203</v>
      </c>
      <c r="N39" s="9">
        <v>0.75266216924145102</v>
      </c>
      <c r="O39" s="9">
        <v>0.75266216924394602</v>
      </c>
      <c r="P39" s="9">
        <v>0.56202752865949301</v>
      </c>
      <c r="Q39" s="9">
        <v>0.56425338896893795</v>
      </c>
      <c r="R39" s="8">
        <v>0.57109307371047302</v>
      </c>
      <c r="S39" s="7">
        <v>0.68229523527606994</v>
      </c>
      <c r="T39" s="7">
        <v>0.687879346240862</v>
      </c>
      <c r="U39" s="7">
        <v>0.60841402084912699</v>
      </c>
      <c r="V39" s="7">
        <v>0.61814926333228604</v>
      </c>
      <c r="W39" s="8">
        <v>0.650421947236278</v>
      </c>
      <c r="X39" s="9" t="s">
        <v>35</v>
      </c>
      <c r="Y39" s="8">
        <f t="shared" si="48"/>
        <v>0.14434056356950231</v>
      </c>
      <c r="Z39" s="11">
        <f t="shared" si="51"/>
        <v>3.5388532232356711E-2</v>
      </c>
      <c r="AA39" s="11">
        <f t="shared" si="52"/>
        <v>3.6303505823936703E-2</v>
      </c>
      <c r="AB39" s="7">
        <f t="shared" si="49"/>
        <v>7.0366933967876077E-2</v>
      </c>
      <c r="AC39" s="7">
        <f t="shared" si="50"/>
        <v>7.9328873525804977E-2</v>
      </c>
    </row>
    <row r="40" spans="1:29" s="1" customFormat="1" x14ac:dyDescent="0.3">
      <c r="A40" s="2">
        <v>39</v>
      </c>
      <c r="B40" s="2" t="s">
        <v>30</v>
      </c>
      <c r="C40" s="2" t="s">
        <v>40</v>
      </c>
      <c r="D40" s="3" t="s">
        <v>88</v>
      </c>
      <c r="E40" s="3">
        <v>4</v>
      </c>
      <c r="F40" s="5">
        <v>159</v>
      </c>
      <c r="G40" s="5">
        <v>127</v>
      </c>
      <c r="H40" s="6">
        <v>32</v>
      </c>
      <c r="I40" s="7">
        <v>0.67154074647379702</v>
      </c>
      <c r="J40" s="7">
        <v>0.67234883982871996</v>
      </c>
      <c r="K40" s="7">
        <v>0.64767575974694203</v>
      </c>
      <c r="L40" s="7">
        <v>0.65024082229903601</v>
      </c>
      <c r="M40" s="8">
        <v>0.66081453711235505</v>
      </c>
      <c r="N40" s="9">
        <v>0.770017997636116</v>
      </c>
      <c r="O40" s="9">
        <v>0.77001799766267798</v>
      </c>
      <c r="P40" s="9">
        <v>0.54195002408971304</v>
      </c>
      <c r="Q40" s="9">
        <v>0.54409636921839599</v>
      </c>
      <c r="R40" s="8">
        <v>0.55294404478994197</v>
      </c>
      <c r="S40" s="7">
        <v>0.681148977810215</v>
      </c>
      <c r="T40" s="7">
        <v>0.69551982053586403</v>
      </c>
      <c r="U40" s="7">
        <v>0.60951059112602501</v>
      </c>
      <c r="V40" s="7">
        <v>0.61926337984773006</v>
      </c>
      <c r="W40" s="8">
        <v>0.66355108492484804</v>
      </c>
      <c r="X40" s="9"/>
      <c r="Y40" s="8">
        <f t="shared" si="48"/>
        <v>0.19508392094789995</v>
      </c>
      <c r="Z40" s="11">
        <f t="shared" si="51"/>
        <v>-1.1154229185574053E-2</v>
      </c>
      <c r="AA40" s="11">
        <f t="shared" si="52"/>
        <v>3.1779458998888267E-2</v>
      </c>
      <c r="AB40" s="7">
        <f t="shared" si="49"/>
        <v>8.8869019852462983E-2</v>
      </c>
      <c r="AC40" s="7">
        <f t="shared" si="50"/>
        <v>0.11060704013490608</v>
      </c>
    </row>
    <row r="41" spans="1:29" s="1" customFormat="1" x14ac:dyDescent="0.3">
      <c r="A41" s="12">
        <v>40</v>
      </c>
      <c r="B41" s="12" t="s">
        <v>30</v>
      </c>
      <c r="C41" s="12" t="s">
        <v>39</v>
      </c>
      <c r="D41" s="13" t="s">
        <v>88</v>
      </c>
      <c r="E41" s="13">
        <v>1</v>
      </c>
      <c r="F41" s="14">
        <v>159</v>
      </c>
      <c r="G41" s="14">
        <v>127</v>
      </c>
      <c r="H41" s="15">
        <v>32</v>
      </c>
      <c r="I41" s="16">
        <v>0.44800665884785601</v>
      </c>
      <c r="J41" s="16">
        <v>0.448580316051715</v>
      </c>
      <c r="K41" s="16">
        <v>0.83962200437829104</v>
      </c>
      <c r="L41" s="16">
        <v>0.84294725305239004</v>
      </c>
      <c r="M41" s="17">
        <v>0.84631232532676703</v>
      </c>
      <c r="N41" s="18">
        <v>0.50741364129015498</v>
      </c>
      <c r="O41" s="18">
        <v>0.50741364130424604</v>
      </c>
      <c r="P41" s="18">
        <v>0.79314666930040001</v>
      </c>
      <c r="Q41" s="18">
        <v>0.79628785652120104</v>
      </c>
      <c r="R41" s="17">
        <v>0.79946666299894897</v>
      </c>
      <c r="S41" s="16">
        <v>0.53474581783000796</v>
      </c>
      <c r="T41" s="16">
        <v>0.54363941721025699</v>
      </c>
      <c r="U41" s="16">
        <v>0.73626218026798795</v>
      </c>
      <c r="V41" s="16">
        <v>0.74804312319577304</v>
      </c>
      <c r="W41" s="17">
        <v>0.76040831003207399</v>
      </c>
      <c r="X41" s="18"/>
      <c r="Y41" s="17">
        <f t="shared" ref="Y41:Y44" si="53">(M41-R41)/R41</f>
        <v>5.8596142273264054E-2</v>
      </c>
      <c r="Z41" s="19"/>
      <c r="AA41" s="19"/>
      <c r="AB41" s="16">
        <f t="shared" ref="AB41:AB44" si="54">O41-S41</f>
        <v>-2.733217652576192E-2</v>
      </c>
      <c r="AC41" s="16">
        <f t="shared" ref="AC41:AC44" si="55">W41-R41</f>
        <v>-3.9058352966874987E-2</v>
      </c>
    </row>
    <row r="42" spans="1:29" s="1" customFormat="1" x14ac:dyDescent="0.3">
      <c r="A42" s="12">
        <v>41</v>
      </c>
      <c r="B42" s="12" t="s">
        <v>30</v>
      </c>
      <c r="C42" s="12" t="s">
        <v>39</v>
      </c>
      <c r="D42" s="13" t="s">
        <v>88</v>
      </c>
      <c r="E42" s="13">
        <v>2</v>
      </c>
      <c r="F42" s="14">
        <v>159</v>
      </c>
      <c r="G42" s="14">
        <v>127</v>
      </c>
      <c r="H42" s="15">
        <v>32</v>
      </c>
      <c r="I42" s="16">
        <v>0.632117328027199</v>
      </c>
      <c r="J42" s="16">
        <v>0.63285568926332703</v>
      </c>
      <c r="K42" s="16">
        <v>0.68544333604546304</v>
      </c>
      <c r="L42" s="16">
        <v>0.68815797374250898</v>
      </c>
      <c r="M42" s="17">
        <v>0.69368543582157405</v>
      </c>
      <c r="N42" s="18">
        <v>0.75325088868572099</v>
      </c>
      <c r="O42" s="18">
        <v>0.753250888723629</v>
      </c>
      <c r="P42" s="18">
        <v>0.56135825445655296</v>
      </c>
      <c r="Q42" s="18">
        <v>0.56358146416472199</v>
      </c>
      <c r="R42" s="17">
        <v>0.56810829563438103</v>
      </c>
      <c r="S42" s="16">
        <v>0.68773146119810102</v>
      </c>
      <c r="T42" s="16">
        <v>0.71538657174935905</v>
      </c>
      <c r="U42" s="16">
        <v>0.60318629482720898</v>
      </c>
      <c r="V42" s="16">
        <v>0.61283788838263997</v>
      </c>
      <c r="W42" s="17">
        <v>0.63361792578906995</v>
      </c>
      <c r="X42" s="18"/>
      <c r="Y42" s="17">
        <f t="shared" si="53"/>
        <v>0.22104436980094905</v>
      </c>
      <c r="Z42" s="19">
        <f t="shared" ref="Z42:Z44" si="56">(M41-M42)/M41</f>
        <v>0.18034345588227454</v>
      </c>
      <c r="AA42" s="19">
        <f t="shared" ref="AA42:AA44" si="57">(R41-R42)/R41</f>
        <v>0.28939088779099237</v>
      </c>
      <c r="AB42" s="16">
        <f t="shared" si="54"/>
        <v>6.5519427525527973E-2</v>
      </c>
      <c r="AC42" s="16">
        <f t="shared" si="55"/>
        <v>6.5509630154688914E-2</v>
      </c>
    </row>
    <row r="43" spans="1:29" s="1" customFormat="1" x14ac:dyDescent="0.3">
      <c r="A43" s="12">
        <v>42</v>
      </c>
      <c r="B43" s="12" t="s">
        <v>30</v>
      </c>
      <c r="C43" s="12" t="s">
        <v>39</v>
      </c>
      <c r="D43" s="13" t="s">
        <v>88</v>
      </c>
      <c r="E43" s="13">
        <v>3</v>
      </c>
      <c r="F43" s="14">
        <v>159</v>
      </c>
      <c r="G43" s="14">
        <v>127</v>
      </c>
      <c r="H43" s="15">
        <v>32</v>
      </c>
      <c r="I43" s="16">
        <v>0.68711705736585404</v>
      </c>
      <c r="J43" s="16">
        <v>0.68789258938333997</v>
      </c>
      <c r="K43" s="16">
        <v>0.63213208776168905</v>
      </c>
      <c r="L43" s="16">
        <v>0.63463559097590205</v>
      </c>
      <c r="M43" s="17">
        <v>0.64232842446683602</v>
      </c>
      <c r="N43" s="18">
        <v>0.81811250457869999</v>
      </c>
      <c r="O43" s="18">
        <v>0.81811250457992202</v>
      </c>
      <c r="P43" s="18">
        <v>0.48196304092584802</v>
      </c>
      <c r="Q43" s="18">
        <v>0.48387181291425002</v>
      </c>
      <c r="R43" s="17">
        <v>0.48973713994701501</v>
      </c>
      <c r="S43" s="16">
        <v>0.70689113234650902</v>
      </c>
      <c r="T43" s="16">
        <v>0.72530376497044602</v>
      </c>
      <c r="U43" s="16">
        <v>0.58438872546056797</v>
      </c>
      <c r="V43" s="16">
        <v>0.59373953880777297</v>
      </c>
      <c r="W43" s="17">
        <v>0.62473782610484097</v>
      </c>
      <c r="X43" s="18" t="s">
        <v>35</v>
      </c>
      <c r="Y43" s="17">
        <f t="shared" si="53"/>
        <v>0.31157793043086329</v>
      </c>
      <c r="Z43" s="19">
        <f t="shared" si="56"/>
        <v>7.4035014579645564E-2</v>
      </c>
      <c r="AA43" s="19">
        <f t="shared" si="57"/>
        <v>0.13795108483647905</v>
      </c>
      <c r="AB43" s="16">
        <f t="shared" si="54"/>
        <v>0.111221372233413</v>
      </c>
      <c r="AC43" s="16">
        <f t="shared" si="55"/>
        <v>0.13500068615782596</v>
      </c>
    </row>
    <row r="44" spans="1:29" s="1" customFormat="1" x14ac:dyDescent="0.3">
      <c r="A44" s="12">
        <v>43</v>
      </c>
      <c r="B44" s="12" t="s">
        <v>30</v>
      </c>
      <c r="C44" s="12" t="s">
        <v>39</v>
      </c>
      <c r="D44" s="13" t="s">
        <v>88</v>
      </c>
      <c r="E44" s="13">
        <v>4</v>
      </c>
      <c r="F44" s="14">
        <v>159</v>
      </c>
      <c r="G44" s="14">
        <v>127</v>
      </c>
      <c r="H44" s="15">
        <v>32</v>
      </c>
      <c r="I44" s="16">
        <v>0.70441108441373801</v>
      </c>
      <c r="J44" s="16">
        <v>0.70541265391943997</v>
      </c>
      <c r="K44" s="16">
        <v>0.61441380423509795</v>
      </c>
      <c r="L44" s="16">
        <v>0.61684713575479</v>
      </c>
      <c r="M44" s="17">
        <v>0.626877828189361</v>
      </c>
      <c r="N44" s="18">
        <v>0.84176332160061396</v>
      </c>
      <c r="O44" s="18">
        <v>0.84176332160186296</v>
      </c>
      <c r="P44" s="18">
        <v>0.449537466280785</v>
      </c>
      <c r="Q44" s="18">
        <v>0.45131781964922102</v>
      </c>
      <c r="R44" s="17">
        <v>0.45865680199466502</v>
      </c>
      <c r="S44" s="16">
        <v>0.70416712961814298</v>
      </c>
      <c r="T44" s="16">
        <v>0.72670334394942004</v>
      </c>
      <c r="U44" s="16">
        <v>0.58709794927613701</v>
      </c>
      <c r="V44" s="16">
        <v>0.59649211295696702</v>
      </c>
      <c r="W44" s="17">
        <v>0.63915129100486101</v>
      </c>
      <c r="X44" s="18"/>
      <c r="Y44" s="17">
        <f t="shared" si="53"/>
        <v>0.36676884647325625</v>
      </c>
      <c r="Z44" s="19">
        <f t="shared" si="56"/>
        <v>2.4054044144628622E-2</v>
      </c>
      <c r="AA44" s="19">
        <f t="shared" si="57"/>
        <v>6.3463305959831004E-2</v>
      </c>
      <c r="AB44" s="16">
        <f t="shared" si="54"/>
        <v>0.13759619198371997</v>
      </c>
      <c r="AC44" s="16">
        <f t="shared" si="55"/>
        <v>0.18049448901019599</v>
      </c>
    </row>
    <row r="45" spans="1:29" s="1" customFormat="1" x14ac:dyDescent="0.3">
      <c r="A45" s="2">
        <v>44</v>
      </c>
      <c r="B45" s="2" t="s">
        <v>30</v>
      </c>
      <c r="C45" s="2" t="s">
        <v>41</v>
      </c>
      <c r="D45" s="3" t="s">
        <v>88</v>
      </c>
      <c r="E45" s="3">
        <v>1</v>
      </c>
      <c r="F45" s="5">
        <v>159</v>
      </c>
      <c r="G45" s="5">
        <v>127</v>
      </c>
      <c r="H45" s="6">
        <v>32</v>
      </c>
      <c r="I45" s="7">
        <v>0.58398489353509198</v>
      </c>
      <c r="J45" s="7">
        <v>0.58413705088257895</v>
      </c>
      <c r="K45" s="7">
        <v>0.72890586216980802</v>
      </c>
      <c r="L45" s="7">
        <v>0.731792629356809</v>
      </c>
      <c r="M45" s="8">
        <v>0.73471396883412998</v>
      </c>
      <c r="N45" s="9">
        <v>0.63452958364852197</v>
      </c>
      <c r="O45" s="9">
        <v>0.63452958365397105</v>
      </c>
      <c r="P45" s="9">
        <v>0.68318516683158304</v>
      </c>
      <c r="Q45" s="9">
        <v>0.68589086124922005</v>
      </c>
      <c r="R45" s="8">
        <v>0.68862895940670199</v>
      </c>
      <c r="S45" s="7">
        <v>0.66723935969217096</v>
      </c>
      <c r="T45" s="7">
        <v>0.67330973767603997</v>
      </c>
      <c r="U45" s="7">
        <v>0.62266338080601502</v>
      </c>
      <c r="V45" s="7">
        <v>0.63262662752585497</v>
      </c>
      <c r="W45" s="8">
        <v>0.64308397444130805</v>
      </c>
      <c r="X45" s="9"/>
      <c r="Y45" s="8">
        <f t="shared" ref="Y45:Y48" si="58">(M45-R45)/R45</f>
        <v>6.6922845456765551E-2</v>
      </c>
      <c r="Z45" s="11"/>
      <c r="AA45" s="11"/>
      <c r="AB45" s="7">
        <f t="shared" ref="AB45:AB48" si="59">O45-S45</f>
        <v>-3.2709776038199911E-2</v>
      </c>
      <c r="AC45" s="7">
        <f t="shared" ref="AC45:AC48" si="60">W45-R45</f>
        <v>-4.5544984965393942E-2</v>
      </c>
    </row>
    <row r="46" spans="1:29" s="1" customFormat="1" x14ac:dyDescent="0.3">
      <c r="A46" s="2">
        <v>45</v>
      </c>
      <c r="B46" s="2" t="s">
        <v>30</v>
      </c>
      <c r="C46" s="2" t="s">
        <v>41</v>
      </c>
      <c r="D46" s="3" t="s">
        <v>88</v>
      </c>
      <c r="E46" s="3">
        <v>2</v>
      </c>
      <c r="F46" s="5">
        <v>159</v>
      </c>
      <c r="G46" s="5">
        <v>127</v>
      </c>
      <c r="H46" s="6">
        <v>32</v>
      </c>
      <c r="I46" s="7">
        <v>0.69755388852113298</v>
      </c>
      <c r="J46" s="7">
        <v>0.69796746564232703</v>
      </c>
      <c r="K46" s="7">
        <v>0.62149965951048802</v>
      </c>
      <c r="L46" s="7">
        <v>0.62396105393317303</v>
      </c>
      <c r="M46" s="8">
        <v>0.62897286981851697</v>
      </c>
      <c r="N46" s="9">
        <v>0.81066835980949503</v>
      </c>
      <c r="O46" s="9">
        <v>0.81066835985213204</v>
      </c>
      <c r="P46" s="9">
        <v>0.49172683886792501</v>
      </c>
      <c r="Q46" s="9">
        <v>0.493674279514356</v>
      </c>
      <c r="R46" s="8">
        <v>0.49763959847242201</v>
      </c>
      <c r="S46" s="7">
        <v>0.73093048882552003</v>
      </c>
      <c r="T46" s="7">
        <v>0.73194707448141205</v>
      </c>
      <c r="U46" s="7">
        <v>0.55991176691889599</v>
      </c>
      <c r="V46" s="7">
        <v>0.56887092406080597</v>
      </c>
      <c r="W46" s="8">
        <v>0.58816013464243699</v>
      </c>
      <c r="X46" s="9"/>
      <c r="Y46" s="8">
        <f t="shared" si="58"/>
        <v>0.26391242125675241</v>
      </c>
      <c r="Z46" s="11">
        <f t="shared" ref="Z46:Z48" si="61">(M45-M46)/M45</f>
        <v>0.14392144902785328</v>
      </c>
      <c r="AA46" s="11">
        <f t="shared" ref="AA46:AA48" si="62">(R45-R46)/R45</f>
        <v>0.27734726854767999</v>
      </c>
      <c r="AB46" s="7">
        <f t="shared" si="59"/>
        <v>7.9737871026612006E-2</v>
      </c>
      <c r="AC46" s="7">
        <f t="shared" si="60"/>
        <v>9.0520536170014987E-2</v>
      </c>
    </row>
    <row r="47" spans="1:29" s="1" customFormat="1" x14ac:dyDescent="0.3">
      <c r="A47" s="2">
        <v>46</v>
      </c>
      <c r="B47" s="2" t="s">
        <v>30</v>
      </c>
      <c r="C47" s="2" t="s">
        <v>41</v>
      </c>
      <c r="D47" s="3" t="s">
        <v>88</v>
      </c>
      <c r="E47" s="3">
        <v>3</v>
      </c>
      <c r="F47" s="5">
        <v>159</v>
      </c>
      <c r="G47" s="5">
        <v>127</v>
      </c>
      <c r="H47" s="6">
        <v>32</v>
      </c>
      <c r="I47" s="7">
        <v>0.741399409545767</v>
      </c>
      <c r="J47" s="7">
        <v>0.74161888830074396</v>
      </c>
      <c r="K47" s="7">
        <v>0.57468736451146496</v>
      </c>
      <c r="L47" s="7">
        <v>0.57696336298089301</v>
      </c>
      <c r="M47" s="8">
        <v>0.58395711363858305</v>
      </c>
      <c r="N47" s="9">
        <v>0.86278623830020895</v>
      </c>
      <c r="O47" s="9">
        <v>0.862786238304876</v>
      </c>
      <c r="P47" s="9">
        <v>0.41861149498210298</v>
      </c>
      <c r="Q47" s="9">
        <v>0.42026936877696902</v>
      </c>
      <c r="R47" s="8">
        <v>0.42536372894414698</v>
      </c>
      <c r="S47" s="7">
        <v>0.78924902473168201</v>
      </c>
      <c r="T47" s="7">
        <v>0.79078459627826103</v>
      </c>
      <c r="U47" s="7">
        <v>0.49553250322724401</v>
      </c>
      <c r="V47" s="7">
        <v>0.50346152674065803</v>
      </c>
      <c r="W47" s="8">
        <v>0.52974652888194296</v>
      </c>
      <c r="X47" s="9" t="s">
        <v>35</v>
      </c>
      <c r="Y47" s="8">
        <f t="shared" si="58"/>
        <v>0.37284181490533341</v>
      </c>
      <c r="Z47" s="11">
        <f t="shared" si="61"/>
        <v>7.1570266922518791E-2</v>
      </c>
      <c r="AA47" s="11">
        <f t="shared" si="62"/>
        <v>0.14523737610539122</v>
      </c>
      <c r="AB47" s="7">
        <f t="shared" si="59"/>
        <v>7.3537213573193982E-2</v>
      </c>
      <c r="AC47" s="7">
        <f t="shared" si="60"/>
        <v>0.10438279993779598</v>
      </c>
    </row>
    <row r="48" spans="1:29" s="1" customFormat="1" x14ac:dyDescent="0.3">
      <c r="A48" s="2">
        <v>47</v>
      </c>
      <c r="B48" s="2" t="s">
        <v>30</v>
      </c>
      <c r="C48" s="2" t="s">
        <v>41</v>
      </c>
      <c r="D48" s="3" t="s">
        <v>88</v>
      </c>
      <c r="E48" s="3">
        <v>4</v>
      </c>
      <c r="F48" s="5">
        <v>159</v>
      </c>
      <c r="G48" s="5">
        <v>127</v>
      </c>
      <c r="H48" s="6">
        <v>32</v>
      </c>
      <c r="I48" s="7">
        <v>0.75503893466569905</v>
      </c>
      <c r="J48" s="7">
        <v>0.75535697847295802</v>
      </c>
      <c r="K48" s="7">
        <v>0.559326535423044</v>
      </c>
      <c r="L48" s="7">
        <v>0.56154169868770998</v>
      </c>
      <c r="M48" s="8">
        <v>0.57067305675396796</v>
      </c>
      <c r="N48" s="9">
        <v>0.89616494426067905</v>
      </c>
      <c r="O48" s="9">
        <v>0.89616494426814697</v>
      </c>
      <c r="P48" s="9">
        <v>0.36415335427895701</v>
      </c>
      <c r="Q48" s="9">
        <v>0.36559555142501798</v>
      </c>
      <c r="R48" s="8">
        <v>0.37154058435007897</v>
      </c>
      <c r="S48" s="7">
        <v>0.81120106845922901</v>
      </c>
      <c r="T48" s="7">
        <v>0.821873174758184</v>
      </c>
      <c r="U48" s="7">
        <v>0.46901541393853302</v>
      </c>
      <c r="V48" s="7">
        <v>0.47652013708192498</v>
      </c>
      <c r="W48" s="8">
        <v>0.51059930917761898</v>
      </c>
      <c r="X48" s="9"/>
      <c r="Y48" s="8">
        <f t="shared" si="58"/>
        <v>0.53596425475893417</v>
      </c>
      <c r="Z48" s="11">
        <f t="shared" si="61"/>
        <v>2.2748343284737738E-2</v>
      </c>
      <c r="AA48" s="11">
        <f t="shared" si="62"/>
        <v>0.12653440087068479</v>
      </c>
      <c r="AB48" s="7">
        <f t="shared" si="59"/>
        <v>8.4963875808917955E-2</v>
      </c>
      <c r="AC48" s="7">
        <f t="shared" si="60"/>
        <v>0.13905872482754</v>
      </c>
    </row>
    <row r="49" spans="1:29" s="1" customFormat="1" x14ac:dyDescent="0.3">
      <c r="A49" s="12">
        <v>48</v>
      </c>
      <c r="B49" s="12" t="s">
        <v>30</v>
      </c>
      <c r="C49" s="12" t="s">
        <v>42</v>
      </c>
      <c r="D49" s="13" t="s">
        <v>88</v>
      </c>
      <c r="E49" s="13">
        <v>1</v>
      </c>
      <c r="F49" s="14">
        <v>159</v>
      </c>
      <c r="G49" s="14">
        <v>127</v>
      </c>
      <c r="H49" s="15">
        <v>32</v>
      </c>
      <c r="I49" s="16">
        <v>0.53104523365784295</v>
      </c>
      <c r="J49" s="16">
        <v>0.53200019466809501</v>
      </c>
      <c r="K49" s="16">
        <v>0.77389558594991004</v>
      </c>
      <c r="L49" s="16">
        <v>0.77696053095808304</v>
      </c>
      <c r="M49" s="17">
        <v>0.78006218213678302</v>
      </c>
      <c r="N49" s="18">
        <v>0.59640626081974901</v>
      </c>
      <c r="O49" s="18">
        <v>0.596406260842264</v>
      </c>
      <c r="P49" s="18">
        <v>0.71793400590162004</v>
      </c>
      <c r="Q49" s="18">
        <v>0.72077732002245798</v>
      </c>
      <c r="R49" s="17">
        <v>0.72365468603417904</v>
      </c>
      <c r="S49" s="16">
        <v>0.62290097221797303</v>
      </c>
      <c r="T49" s="16">
        <v>0.66825580830132902</v>
      </c>
      <c r="U49" s="16">
        <v>0.66284968781026898</v>
      </c>
      <c r="V49" s="16">
        <v>0.67345595627152599</v>
      </c>
      <c r="W49" s="17">
        <v>0.68458821384745505</v>
      </c>
      <c r="X49" s="18"/>
      <c r="Y49" s="17">
        <f t="shared" ref="Y49:Y52" si="63">(M49-R49)/R49</f>
        <v>7.7948083790809294E-2</v>
      </c>
      <c r="Z49" s="19"/>
      <c r="AA49" s="19"/>
      <c r="AB49" s="16">
        <f t="shared" ref="AB49:AB52" si="64">O49-S49</f>
        <v>-2.6494711375709024E-2</v>
      </c>
      <c r="AC49" s="16">
        <f t="shared" ref="AC49:AC52" si="65">W49-R49</f>
        <v>-3.9066472186723988E-2</v>
      </c>
    </row>
    <row r="50" spans="1:29" s="1" customFormat="1" x14ac:dyDescent="0.3">
      <c r="A50" s="12">
        <v>49</v>
      </c>
      <c r="B50" s="12" t="s">
        <v>30</v>
      </c>
      <c r="C50" s="12" t="s">
        <v>42</v>
      </c>
      <c r="D50" s="13" t="s">
        <v>88</v>
      </c>
      <c r="E50" s="13">
        <v>2</v>
      </c>
      <c r="F50" s="14">
        <v>159</v>
      </c>
      <c r="G50" s="14">
        <v>127</v>
      </c>
      <c r="H50" s="15">
        <v>32</v>
      </c>
      <c r="I50" s="16">
        <v>0.62524812190121104</v>
      </c>
      <c r="J50" s="16">
        <v>0.62616361570822998</v>
      </c>
      <c r="K50" s="16">
        <v>0.69181313188520699</v>
      </c>
      <c r="L50" s="16">
        <v>0.69455299659519498</v>
      </c>
      <c r="M50" s="17">
        <v>0.70013182514483996</v>
      </c>
      <c r="N50" s="18">
        <v>0.74171872995158195</v>
      </c>
      <c r="O50" s="18">
        <v>0.74171872995180499</v>
      </c>
      <c r="P50" s="18">
        <v>0.57432638839657202</v>
      </c>
      <c r="Q50" s="18">
        <v>0.57660095725202898</v>
      </c>
      <c r="R50" s="17">
        <v>0.58123236464331496</v>
      </c>
      <c r="S50" s="16">
        <v>0.70344210870106905</v>
      </c>
      <c r="T50" s="16">
        <v>0.70760927679255303</v>
      </c>
      <c r="U50" s="16">
        <v>0.58781693262231105</v>
      </c>
      <c r="V50" s="16">
        <v>0.59722260076716704</v>
      </c>
      <c r="W50" s="17">
        <v>0.61747315677743597</v>
      </c>
      <c r="X50" s="18"/>
      <c r="Y50" s="17">
        <f t="shared" si="63"/>
        <v>0.20456441818151347</v>
      </c>
      <c r="Z50" s="19">
        <f t="shared" ref="Z50:Z52" si="66">(M49-M50)/M49</f>
        <v>0.10246664794464727</v>
      </c>
      <c r="AA50" s="19">
        <f t="shared" ref="AA50:AA52" si="67">(R49-R50)/R49</f>
        <v>0.196809782537824</v>
      </c>
      <c r="AB50" s="16">
        <f t="shared" si="64"/>
        <v>3.8276621250735943E-2</v>
      </c>
      <c r="AC50" s="16">
        <f t="shared" si="65"/>
        <v>3.6240792134121014E-2</v>
      </c>
    </row>
    <row r="51" spans="1:29" s="1" customFormat="1" x14ac:dyDescent="0.3">
      <c r="A51" s="12">
        <v>50</v>
      </c>
      <c r="B51" s="12" t="s">
        <v>30</v>
      </c>
      <c r="C51" s="12" t="s">
        <v>42</v>
      </c>
      <c r="D51" s="13" t="s">
        <v>88</v>
      </c>
      <c r="E51" s="13">
        <v>3</v>
      </c>
      <c r="F51" s="14">
        <v>159</v>
      </c>
      <c r="G51" s="14">
        <v>127</v>
      </c>
      <c r="H51" s="15">
        <v>32</v>
      </c>
      <c r="I51" s="16">
        <v>0.68885264706715099</v>
      </c>
      <c r="J51" s="16">
        <v>0.68935107028905696</v>
      </c>
      <c r="K51" s="16">
        <v>0.63037640299175102</v>
      </c>
      <c r="L51" s="16">
        <v>0.63287295297174295</v>
      </c>
      <c r="M51" s="17">
        <v>0.64054442037343795</v>
      </c>
      <c r="N51" s="18">
        <v>0.81412824979007703</v>
      </c>
      <c r="O51" s="18">
        <v>0.81412824979322296</v>
      </c>
      <c r="P51" s="18">
        <v>0.48721315804912901</v>
      </c>
      <c r="Q51" s="18">
        <v>0.48914272266196501</v>
      </c>
      <c r="R51" s="17">
        <v>0.49507194184261999</v>
      </c>
      <c r="S51" s="16">
        <v>0.74463466931054101</v>
      </c>
      <c r="T51" s="16">
        <v>0.75249737606173095</v>
      </c>
      <c r="U51" s="16">
        <v>0.54546679399856901</v>
      </c>
      <c r="V51" s="16">
        <v>0.55419481689764005</v>
      </c>
      <c r="W51" s="17">
        <v>0.58312853114418395</v>
      </c>
      <c r="X51" s="18" t="s">
        <v>35</v>
      </c>
      <c r="Y51" s="17">
        <f t="shared" si="63"/>
        <v>0.29384108901300382</v>
      </c>
      <c r="Z51" s="19">
        <f t="shared" si="66"/>
        <v>8.510883612393258E-2</v>
      </c>
      <c r="AA51" s="19">
        <f t="shared" si="67"/>
        <v>0.14823748304788406</v>
      </c>
      <c r="AB51" s="16">
        <f t="shared" si="64"/>
        <v>6.9493580482681949E-2</v>
      </c>
      <c r="AC51" s="16">
        <f t="shared" si="65"/>
        <v>8.8056589301563959E-2</v>
      </c>
    </row>
    <row r="52" spans="1:29" s="1" customFormat="1" x14ac:dyDescent="0.3">
      <c r="A52" s="12">
        <v>51</v>
      </c>
      <c r="B52" s="12" t="s">
        <v>30</v>
      </c>
      <c r="C52" s="12" t="s">
        <v>42</v>
      </c>
      <c r="D52" s="13" t="s">
        <v>88</v>
      </c>
      <c r="E52" s="13">
        <v>4</v>
      </c>
      <c r="F52" s="14">
        <v>159</v>
      </c>
      <c r="G52" s="14">
        <v>127</v>
      </c>
      <c r="H52" s="15">
        <v>32</v>
      </c>
      <c r="I52" s="16">
        <v>0.70394255583804899</v>
      </c>
      <c r="J52" s="16">
        <v>0.70474392235571204</v>
      </c>
      <c r="K52" s="16">
        <v>0.61490055530417698</v>
      </c>
      <c r="L52" s="16">
        <v>0.61733581455842002</v>
      </c>
      <c r="M52" s="17">
        <v>0.62737445351084598</v>
      </c>
      <c r="N52" s="18">
        <v>0.84003100135411901</v>
      </c>
      <c r="O52" s="18">
        <v>0.840031001375107</v>
      </c>
      <c r="P52" s="18">
        <v>0.45199145829466397</v>
      </c>
      <c r="Q52" s="18">
        <v>0.45378153048138697</v>
      </c>
      <c r="R52" s="17">
        <v>0.46116057579247199</v>
      </c>
      <c r="S52" s="16">
        <v>0.74131166531175496</v>
      </c>
      <c r="T52" s="16">
        <v>0.75222298260864795</v>
      </c>
      <c r="U52" s="16">
        <v>0.54900433314305097</v>
      </c>
      <c r="V52" s="16">
        <v>0.55778896026257896</v>
      </c>
      <c r="W52" s="17">
        <v>0.59768021456774301</v>
      </c>
      <c r="X52" s="18"/>
      <c r="Y52" s="17">
        <f t="shared" si="63"/>
        <v>0.36042516737851482</v>
      </c>
      <c r="Z52" s="19">
        <f t="shared" si="66"/>
        <v>2.0560583222181333E-2</v>
      </c>
      <c r="AA52" s="19">
        <f t="shared" si="67"/>
        <v>6.8497854925755802E-2</v>
      </c>
      <c r="AB52" s="16">
        <f t="shared" si="64"/>
        <v>9.8719336063352037E-2</v>
      </c>
      <c r="AC52" s="16">
        <f t="shared" si="65"/>
        <v>0.13651963877527101</v>
      </c>
    </row>
    <row r="53" spans="1:29" s="1" customFormat="1" x14ac:dyDescent="0.3">
      <c r="A53" s="2">
        <v>52</v>
      </c>
      <c r="B53" s="2" t="s">
        <v>30</v>
      </c>
      <c r="C53" s="2" t="s">
        <v>43</v>
      </c>
      <c r="D53" s="3" t="s">
        <v>88</v>
      </c>
      <c r="E53" s="3">
        <v>1</v>
      </c>
      <c r="F53" s="5">
        <v>159</v>
      </c>
      <c r="G53" s="5">
        <v>127</v>
      </c>
      <c r="H53" s="6">
        <v>32</v>
      </c>
      <c r="I53" s="7">
        <v>0.47769561667160598</v>
      </c>
      <c r="J53" s="7">
        <v>0.47804744700651097</v>
      </c>
      <c r="K53" s="7">
        <v>0.81673041263879298</v>
      </c>
      <c r="L53" s="7">
        <v>0.81996500118883298</v>
      </c>
      <c r="M53" s="8">
        <v>0.823238327581994</v>
      </c>
      <c r="N53" s="9">
        <v>0.54059693043142099</v>
      </c>
      <c r="O53" s="9">
        <v>0.54059693048040203</v>
      </c>
      <c r="P53" s="9">
        <v>0.76596559151506705</v>
      </c>
      <c r="Q53" s="9">
        <v>0.76899913048177904</v>
      </c>
      <c r="R53" s="8">
        <v>0.77206899949628005</v>
      </c>
      <c r="S53" s="7">
        <v>0.55620803207727898</v>
      </c>
      <c r="T53" s="7">
        <v>0.569585213141516</v>
      </c>
      <c r="U53" s="7">
        <v>0.71907976628894998</v>
      </c>
      <c r="V53" s="7">
        <v>0.73058577313571105</v>
      </c>
      <c r="W53" s="8">
        <v>0.74266238918182004</v>
      </c>
      <c r="X53" s="9"/>
      <c r="Y53" s="8">
        <f t="shared" ref="Y53:Y56" si="68">(M53-R53)/R53</f>
        <v>6.6275589512204594E-2</v>
      </c>
      <c r="Z53" s="11"/>
      <c r="AA53" s="11"/>
      <c r="AB53" s="7">
        <f t="shared" ref="AB53:AB56" si="69">O53-S53</f>
        <v>-1.5611101596876953E-2</v>
      </c>
      <c r="AC53" s="7">
        <f t="shared" ref="AC53:AC56" si="70">W53-R53</f>
        <v>-2.9406610314460013E-2</v>
      </c>
    </row>
    <row r="54" spans="1:29" s="1" customFormat="1" x14ac:dyDescent="0.3">
      <c r="A54" s="2">
        <v>53</v>
      </c>
      <c r="B54" s="2" t="s">
        <v>30</v>
      </c>
      <c r="C54" s="2" t="s">
        <v>43</v>
      </c>
      <c r="D54" s="3" t="s">
        <v>88</v>
      </c>
      <c r="E54" s="3">
        <v>2</v>
      </c>
      <c r="F54" s="5">
        <v>159</v>
      </c>
      <c r="G54" s="5">
        <v>127</v>
      </c>
      <c r="H54" s="6">
        <v>32</v>
      </c>
      <c r="I54" s="7">
        <v>0.61431236666173406</v>
      </c>
      <c r="J54" s="7">
        <v>0.61521091413884699</v>
      </c>
      <c r="K54" s="7">
        <v>0.70183455887516399</v>
      </c>
      <c r="L54" s="7">
        <v>0.70461411256023498</v>
      </c>
      <c r="M54" s="8">
        <v>0.71027375458453501</v>
      </c>
      <c r="N54" s="9">
        <v>0.74557030546756797</v>
      </c>
      <c r="O54" s="9">
        <v>0.74557030547260705</v>
      </c>
      <c r="P54" s="9">
        <v>0.57002803127772905</v>
      </c>
      <c r="Q54" s="9">
        <v>0.57228557687005599</v>
      </c>
      <c r="R54" s="8">
        <v>0.57688232201469503</v>
      </c>
      <c r="S54" s="7">
        <v>0.691155715519576</v>
      </c>
      <c r="T54" s="7">
        <v>0.71236749179077397</v>
      </c>
      <c r="U54" s="7">
        <v>0.59986998752950305</v>
      </c>
      <c r="V54" s="7">
        <v>0.60946851679879599</v>
      </c>
      <c r="W54" s="8">
        <v>0.63013430593684205</v>
      </c>
      <c r="X54" s="9"/>
      <c r="Y54" s="8">
        <f t="shared" si="68"/>
        <v>0.23122815083670059</v>
      </c>
      <c r="Z54" s="11">
        <f t="shared" ref="Z54:Z56" si="71">(M53-M54)/M53</f>
        <v>0.1372197688235158</v>
      </c>
      <c r="AA54" s="11">
        <f t="shared" ref="AA54:AA56" si="72">(R53-R54)/R53</f>
        <v>0.25280988824694478</v>
      </c>
      <c r="AB54" s="7">
        <f t="shared" si="69"/>
        <v>5.4414589953031056E-2</v>
      </c>
      <c r="AC54" s="7">
        <f t="shared" si="70"/>
        <v>5.3251983922147028E-2</v>
      </c>
    </row>
    <row r="55" spans="1:29" s="1" customFormat="1" x14ac:dyDescent="0.3">
      <c r="A55" s="2">
        <v>54</v>
      </c>
      <c r="B55" s="2" t="s">
        <v>30</v>
      </c>
      <c r="C55" s="2" t="s">
        <v>43</v>
      </c>
      <c r="D55" s="3" t="s">
        <v>88</v>
      </c>
      <c r="E55" s="3">
        <v>3</v>
      </c>
      <c r="F55" s="5">
        <v>159</v>
      </c>
      <c r="G55" s="5">
        <v>127</v>
      </c>
      <c r="H55" s="6">
        <v>32</v>
      </c>
      <c r="I55" s="7">
        <v>0.69185020525916296</v>
      </c>
      <c r="J55" s="7">
        <v>0.69212790737679497</v>
      </c>
      <c r="K55" s="7">
        <v>0.62733256699002804</v>
      </c>
      <c r="L55" s="7">
        <v>0.629817062126798</v>
      </c>
      <c r="M55" s="8">
        <v>0.63745148707488597</v>
      </c>
      <c r="N55" s="9">
        <v>0.82788420600591495</v>
      </c>
      <c r="O55" s="9">
        <v>0.82788420600746804</v>
      </c>
      <c r="P55" s="9">
        <v>0.46883786201050598</v>
      </c>
      <c r="Q55" s="9">
        <v>0.47069465288888701</v>
      </c>
      <c r="R55" s="8">
        <v>0.47640025093796501</v>
      </c>
      <c r="S55" s="7">
        <v>0.74898566951461898</v>
      </c>
      <c r="T55" s="7">
        <v>0.753119337403653</v>
      </c>
      <c r="U55" s="7">
        <v>0.54079990644755405</v>
      </c>
      <c r="V55" s="7">
        <v>0.54945325440424397</v>
      </c>
      <c r="W55" s="8">
        <v>0.57813941849318495</v>
      </c>
      <c r="X55" s="9" t="s">
        <v>35</v>
      </c>
      <c r="Y55" s="8">
        <f t="shared" si="68"/>
        <v>0.33805867192520106</v>
      </c>
      <c r="Z55" s="11">
        <f t="shared" si="71"/>
        <v>0.10252704262210201</v>
      </c>
      <c r="AA55" s="11">
        <f t="shared" si="72"/>
        <v>0.1741812276822905</v>
      </c>
      <c r="AB55" s="7">
        <f t="shared" si="69"/>
        <v>7.8898536492849058E-2</v>
      </c>
      <c r="AC55" s="7">
        <f t="shared" si="70"/>
        <v>0.10173916755521994</v>
      </c>
    </row>
    <row r="56" spans="1:29" s="1" customFormat="1" x14ac:dyDescent="0.3">
      <c r="A56" s="2">
        <v>55</v>
      </c>
      <c r="B56" s="2" t="s">
        <v>30</v>
      </c>
      <c r="C56" s="2" t="s">
        <v>43</v>
      </c>
      <c r="D56" s="3" t="s">
        <v>88</v>
      </c>
      <c r="E56" s="3">
        <v>4</v>
      </c>
      <c r="F56" s="5">
        <v>159</v>
      </c>
      <c r="G56" s="5">
        <v>127</v>
      </c>
      <c r="H56" s="6">
        <v>32</v>
      </c>
      <c r="I56" s="7">
        <v>0.70449233845159698</v>
      </c>
      <c r="J56" s="7">
        <v>0.70529855238300299</v>
      </c>
      <c r="K56" s="7">
        <v>0.61432935074038397</v>
      </c>
      <c r="L56" s="7">
        <v>0.61676234778948102</v>
      </c>
      <c r="M56" s="8">
        <v>0.62679166146754495</v>
      </c>
      <c r="N56" s="9">
        <v>0.85074877919854497</v>
      </c>
      <c r="O56" s="9">
        <v>0.85074877920372505</v>
      </c>
      <c r="P56" s="9">
        <v>0.43658746315332603</v>
      </c>
      <c r="Q56" s="9">
        <v>0.43831652917995201</v>
      </c>
      <c r="R56" s="8">
        <v>0.445444094565844</v>
      </c>
      <c r="S56" s="7">
        <v>0.76390726812657905</v>
      </c>
      <c r="T56" s="7">
        <v>0.77069163631293802</v>
      </c>
      <c r="U56" s="7">
        <v>0.524479669791305</v>
      </c>
      <c r="V56" s="7">
        <v>0.53287187738010999</v>
      </c>
      <c r="W56" s="8">
        <v>0.57098114286760404</v>
      </c>
      <c r="X56" s="9"/>
      <c r="Y56" s="8">
        <f t="shared" si="68"/>
        <v>0.40711633426963029</v>
      </c>
      <c r="Z56" s="11">
        <f t="shared" si="71"/>
        <v>1.6722567636097987E-2</v>
      </c>
      <c r="AA56" s="11">
        <f t="shared" si="72"/>
        <v>6.4979303245900275E-2</v>
      </c>
      <c r="AB56" s="7">
        <f t="shared" si="69"/>
        <v>8.6841511077145994E-2</v>
      </c>
      <c r="AC56" s="7">
        <f t="shared" si="70"/>
        <v>0.12553704830176005</v>
      </c>
    </row>
    <row r="57" spans="1:29" s="1" customFormat="1" x14ac:dyDescent="0.3">
      <c r="A57" s="12">
        <v>56</v>
      </c>
      <c r="B57" s="12" t="s">
        <v>30</v>
      </c>
      <c r="C57" s="12" t="s">
        <v>44</v>
      </c>
      <c r="D57" s="13" t="s">
        <v>88</v>
      </c>
      <c r="E57" s="13">
        <v>1</v>
      </c>
      <c r="F57" s="14">
        <v>159</v>
      </c>
      <c r="G57" s="14">
        <v>127</v>
      </c>
      <c r="H57" s="15">
        <v>32</v>
      </c>
      <c r="I57" s="16">
        <v>0.49923489129517701</v>
      </c>
      <c r="J57" s="16">
        <v>0.49958774655943899</v>
      </c>
      <c r="K57" s="16">
        <v>0.79971257139699403</v>
      </c>
      <c r="L57" s="16">
        <v>0.80287976229222002</v>
      </c>
      <c r="M57" s="17">
        <v>0.80608488386769706</v>
      </c>
      <c r="N57" s="18">
        <v>0.55149955184816202</v>
      </c>
      <c r="O57" s="18">
        <v>0.55149955184911703</v>
      </c>
      <c r="P57" s="18">
        <v>0.75682201237815805</v>
      </c>
      <c r="Q57" s="18">
        <v>0.75981933900855403</v>
      </c>
      <c r="R57" s="17">
        <v>0.76285256200320095</v>
      </c>
      <c r="S57" s="16">
        <v>0.60876562013361901</v>
      </c>
      <c r="T57" s="16">
        <v>0.61477815520776502</v>
      </c>
      <c r="U57" s="16">
        <v>0.67515868011816904</v>
      </c>
      <c r="V57" s="16">
        <v>0.68596190496230802</v>
      </c>
      <c r="W57" s="17">
        <v>0.69730088643868005</v>
      </c>
      <c r="X57" s="18"/>
      <c r="Y57" s="17">
        <f t="shared" ref="Y57:Y60" si="73">(M57-R57)/R57</f>
        <v>5.6671923275673157E-2</v>
      </c>
      <c r="Z57" s="19"/>
      <c r="AA57" s="19"/>
      <c r="AB57" s="16">
        <f t="shared" ref="AB57:AB60" si="74">O57-S57</f>
        <v>-5.7266068284501981E-2</v>
      </c>
      <c r="AC57" s="16">
        <f t="shared" ref="AC57:AC60" si="75">W57-R57</f>
        <v>-6.5551675564520906E-2</v>
      </c>
    </row>
    <row r="58" spans="1:29" s="1" customFormat="1" x14ac:dyDescent="0.3">
      <c r="A58" s="12">
        <v>57</v>
      </c>
      <c r="B58" s="12" t="s">
        <v>30</v>
      </c>
      <c r="C58" s="12" t="s">
        <v>44</v>
      </c>
      <c r="D58" s="13" t="s">
        <v>88</v>
      </c>
      <c r="E58" s="13">
        <v>2</v>
      </c>
      <c r="F58" s="14">
        <v>159</v>
      </c>
      <c r="G58" s="14">
        <v>127</v>
      </c>
      <c r="H58" s="15">
        <v>32</v>
      </c>
      <c r="I58" s="16">
        <v>0.57209282654523697</v>
      </c>
      <c r="J58" s="16">
        <v>0.57437662877529505</v>
      </c>
      <c r="K58" s="16">
        <v>0.73925058349442596</v>
      </c>
      <c r="L58" s="16">
        <v>0.74217832003512296</v>
      </c>
      <c r="M58" s="17">
        <v>0.74813968744846204</v>
      </c>
      <c r="N58" s="18">
        <v>0.68294839041787603</v>
      </c>
      <c r="O58" s="18">
        <v>0.68294839041879296</v>
      </c>
      <c r="P58" s="18">
        <v>0.63632252305000103</v>
      </c>
      <c r="Q58" s="18">
        <v>0.638842622112481</v>
      </c>
      <c r="R58" s="17">
        <v>0.64397397058616501</v>
      </c>
      <c r="S58" s="16">
        <v>0.63898260882157798</v>
      </c>
      <c r="T58" s="16">
        <v>0.64319220885751704</v>
      </c>
      <c r="U58" s="16">
        <v>0.64856186890399203</v>
      </c>
      <c r="V58" s="16">
        <v>0.65893951774630299</v>
      </c>
      <c r="W58" s="17">
        <v>0.68128276395694598</v>
      </c>
      <c r="X58" s="18"/>
      <c r="Y58" s="17">
        <f t="shared" si="73"/>
        <v>0.16175454540108536</v>
      </c>
      <c r="Z58" s="19">
        <f t="shared" ref="Z58:Z60" si="76">(M57-M58)/M57</f>
        <v>7.1884732711034904E-2</v>
      </c>
      <c r="AA58" s="19">
        <f t="shared" ref="AA58:AA60" si="77">(R57-R58)/R57</f>
        <v>0.15583429529930204</v>
      </c>
      <c r="AB58" s="16">
        <f t="shared" si="74"/>
        <v>4.3965781597214981E-2</v>
      </c>
      <c r="AC58" s="16">
        <f t="shared" si="75"/>
        <v>3.7308793370780968E-2</v>
      </c>
    </row>
    <row r="59" spans="1:29" s="1" customFormat="1" x14ac:dyDescent="0.3">
      <c r="A59" s="12">
        <v>58</v>
      </c>
      <c r="B59" s="12" t="s">
        <v>30</v>
      </c>
      <c r="C59" s="12" t="s">
        <v>44</v>
      </c>
      <c r="D59" s="13" t="s">
        <v>88</v>
      </c>
      <c r="E59" s="13">
        <v>3</v>
      </c>
      <c r="F59" s="14">
        <v>159</v>
      </c>
      <c r="G59" s="14">
        <v>127</v>
      </c>
      <c r="H59" s="15">
        <v>32</v>
      </c>
      <c r="I59" s="16">
        <v>0.61007858059726905</v>
      </c>
      <c r="J59" s="16">
        <v>0.61114012211017998</v>
      </c>
      <c r="K59" s="16">
        <v>0.70567614864869299</v>
      </c>
      <c r="L59" s="16">
        <v>0.70847091661022998</v>
      </c>
      <c r="M59" s="17">
        <v>0.71705875642279204</v>
      </c>
      <c r="N59" s="18">
        <v>0.75869608542381195</v>
      </c>
      <c r="O59" s="18">
        <v>0.75869608542479905</v>
      </c>
      <c r="P59" s="18">
        <v>0.55512974475390997</v>
      </c>
      <c r="Q59" s="18">
        <v>0.55732828700038495</v>
      </c>
      <c r="R59" s="17">
        <v>0.56408402804713098</v>
      </c>
      <c r="S59" s="16">
        <v>0.71655898667374196</v>
      </c>
      <c r="T59" s="16">
        <v>0.72005244107615196</v>
      </c>
      <c r="U59" s="16">
        <v>0.57467022471189599</v>
      </c>
      <c r="V59" s="16">
        <v>0.58386553217311099</v>
      </c>
      <c r="W59" s="17">
        <v>0.61434831178637295</v>
      </c>
      <c r="X59" s="18" t="s">
        <v>35</v>
      </c>
      <c r="Y59" s="17">
        <f t="shared" si="73"/>
        <v>0.27119138420788536</v>
      </c>
      <c r="Z59" s="19">
        <f t="shared" si="76"/>
        <v>4.1544288516054843E-2</v>
      </c>
      <c r="AA59" s="19">
        <f t="shared" si="77"/>
        <v>0.12405772001361443</v>
      </c>
      <c r="AB59" s="16">
        <f t="shared" si="74"/>
        <v>4.2137098751057089E-2</v>
      </c>
      <c r="AC59" s="16">
        <f t="shared" si="75"/>
        <v>5.0264283739241966E-2</v>
      </c>
    </row>
    <row r="60" spans="1:29" s="1" customFormat="1" x14ac:dyDescent="0.3">
      <c r="A60" s="12">
        <v>59</v>
      </c>
      <c r="B60" s="12" t="s">
        <v>30</v>
      </c>
      <c r="C60" s="12" t="s">
        <v>44</v>
      </c>
      <c r="D60" s="13" t="s">
        <v>88</v>
      </c>
      <c r="E60" s="13">
        <v>4</v>
      </c>
      <c r="F60" s="14">
        <v>159</v>
      </c>
      <c r="G60" s="14">
        <v>127</v>
      </c>
      <c r="H60" s="15">
        <v>32</v>
      </c>
      <c r="I60" s="16">
        <v>0.62858501234420305</v>
      </c>
      <c r="J60" s="16">
        <v>0.63086192188698698</v>
      </c>
      <c r="K60" s="16">
        <v>0.68872620069775103</v>
      </c>
      <c r="L60" s="16">
        <v>0.69145383988984499</v>
      </c>
      <c r="M60" s="17">
        <v>0.70269772901344596</v>
      </c>
      <c r="N60" s="18">
        <v>0.78896644246176795</v>
      </c>
      <c r="O60" s="18">
        <v>0.78896644246294001</v>
      </c>
      <c r="P60" s="18">
        <v>0.51914428158155101</v>
      </c>
      <c r="Q60" s="18">
        <v>0.52120030658446104</v>
      </c>
      <c r="R60" s="17">
        <v>0.52967566404195399</v>
      </c>
      <c r="S60" s="16">
        <v>0.75637777558526198</v>
      </c>
      <c r="T60" s="16">
        <v>0.76394016651599705</v>
      </c>
      <c r="U60" s="16">
        <v>0.53277740945570096</v>
      </c>
      <c r="V60" s="16">
        <v>0.54130238930965202</v>
      </c>
      <c r="W60" s="17">
        <v>0.58001457762148101</v>
      </c>
      <c r="X60" s="18"/>
      <c r="Y60" s="17">
        <f t="shared" si="73"/>
        <v>0.32665662539819351</v>
      </c>
      <c r="Z60" s="19">
        <f t="shared" si="76"/>
        <v>2.0027685710149165E-2</v>
      </c>
      <c r="AA60" s="19">
        <f t="shared" si="77"/>
        <v>6.0998649659164024E-2</v>
      </c>
      <c r="AB60" s="16">
        <f t="shared" si="74"/>
        <v>3.258866687767803E-2</v>
      </c>
      <c r="AC60" s="16">
        <f t="shared" si="75"/>
        <v>5.0338913579527023E-2</v>
      </c>
    </row>
    <row r="61" spans="1:29" s="1" customFormat="1" x14ac:dyDescent="0.3">
      <c r="A61" s="2">
        <v>60</v>
      </c>
      <c r="B61" s="2" t="s">
        <v>30</v>
      </c>
      <c r="C61" s="2" t="s">
        <v>45</v>
      </c>
      <c r="D61" s="3" t="s">
        <v>88</v>
      </c>
      <c r="E61" s="3">
        <v>1</v>
      </c>
      <c r="F61" s="5">
        <v>159</v>
      </c>
      <c r="G61" s="5">
        <v>127</v>
      </c>
      <c r="H61" s="6">
        <v>32</v>
      </c>
      <c r="I61" s="7">
        <v>0.44877853829771802</v>
      </c>
      <c r="J61" s="7">
        <v>0.44917780168435301</v>
      </c>
      <c r="K61" s="7">
        <v>0.83903475663088301</v>
      </c>
      <c r="L61" s="7">
        <v>0.84235767956222696</v>
      </c>
      <c r="M61" s="8">
        <v>0.84572039824045797</v>
      </c>
      <c r="N61" s="9">
        <v>0.50292706551756605</v>
      </c>
      <c r="O61" s="9">
        <v>0.50292706553940703</v>
      </c>
      <c r="P61" s="9">
        <v>0.79675055149091001</v>
      </c>
      <c r="Q61" s="9">
        <v>0.79990601156832297</v>
      </c>
      <c r="R61" s="8">
        <v>0.80309926183622304</v>
      </c>
      <c r="S61" s="7">
        <v>0.55105453774908097</v>
      </c>
      <c r="T61" s="7">
        <v>0.555287103422622</v>
      </c>
      <c r="U61" s="7">
        <v>0.72324283991198801</v>
      </c>
      <c r="V61" s="7">
        <v>0.73481546016640797</v>
      </c>
      <c r="W61" s="8">
        <v>0.74696199313143696</v>
      </c>
      <c r="X61" s="9"/>
      <c r="Y61" s="8">
        <f t="shared" ref="Y61:Y65" si="78">(M61-R61)/R61</f>
        <v>5.3070820046310418E-2</v>
      </c>
      <c r="Z61" s="11"/>
      <c r="AA61" s="11"/>
      <c r="AB61" s="7">
        <f t="shared" ref="AB61:AB65" si="79">O61-S61</f>
        <v>-4.8127472209673949E-2</v>
      </c>
      <c r="AC61" s="7">
        <f t="shared" ref="AC61:AC65" si="80">W61-R61</f>
        <v>-5.6137268704786081E-2</v>
      </c>
    </row>
    <row r="62" spans="1:29" s="1" customFormat="1" x14ac:dyDescent="0.3">
      <c r="A62" s="2">
        <v>61</v>
      </c>
      <c r="B62" s="2" t="s">
        <v>30</v>
      </c>
      <c r="C62" s="2" t="s">
        <v>45</v>
      </c>
      <c r="D62" s="3" t="s">
        <v>88</v>
      </c>
      <c r="E62" s="3">
        <v>2</v>
      </c>
      <c r="F62" s="5">
        <v>159</v>
      </c>
      <c r="G62" s="5">
        <v>127</v>
      </c>
      <c r="H62" s="6">
        <v>32</v>
      </c>
      <c r="I62" s="7">
        <v>0.54441981228950498</v>
      </c>
      <c r="J62" s="7">
        <v>0.545609791066894</v>
      </c>
      <c r="K62" s="7">
        <v>0.76278001699750098</v>
      </c>
      <c r="L62" s="7">
        <v>0.76580093977813801</v>
      </c>
      <c r="M62" s="8">
        <v>0.77195205015722002</v>
      </c>
      <c r="N62" s="9">
        <v>0.662330248972687</v>
      </c>
      <c r="O62" s="9">
        <v>0.66233024899102499</v>
      </c>
      <c r="P62" s="9">
        <v>0.65668696123095704</v>
      </c>
      <c r="Q62" s="9">
        <v>0.65928771184938395</v>
      </c>
      <c r="R62" s="8">
        <v>0.66458328054943405</v>
      </c>
      <c r="S62" s="7">
        <v>0.64297334771898196</v>
      </c>
      <c r="T62" s="7">
        <v>0.64662671696928398</v>
      </c>
      <c r="U62" s="7">
        <v>0.64496725871571503</v>
      </c>
      <c r="V62" s="7">
        <v>0.65528739014288495</v>
      </c>
      <c r="W62" s="8">
        <v>0.67750680042619504</v>
      </c>
      <c r="X62" s="9"/>
      <c r="Y62" s="8">
        <f t="shared" si="78"/>
        <v>0.16155803606587948</v>
      </c>
      <c r="Z62" s="11">
        <f t="shared" ref="Z62:Z65" si="81">(M61-M62)/M61</f>
        <v>8.7225456825583039E-2</v>
      </c>
      <c r="AA62" s="11">
        <f t="shared" ref="AA62:AA65" si="82">(R61-R62)/R61</f>
        <v>0.17247678819936049</v>
      </c>
      <c r="AB62" s="7">
        <f t="shared" si="79"/>
        <v>1.9356901272043037E-2</v>
      </c>
      <c r="AC62" s="7">
        <f t="shared" si="80"/>
        <v>1.2923519876760992E-2</v>
      </c>
    </row>
    <row r="63" spans="1:29" s="1" customFormat="1" x14ac:dyDescent="0.3">
      <c r="A63" s="2">
        <v>62</v>
      </c>
      <c r="B63" s="2" t="s">
        <v>30</v>
      </c>
      <c r="C63" s="2" t="s">
        <v>45</v>
      </c>
      <c r="D63" s="3" t="s">
        <v>88</v>
      </c>
      <c r="E63" s="3">
        <v>3</v>
      </c>
      <c r="F63" s="5">
        <v>159</v>
      </c>
      <c r="G63" s="5">
        <v>127</v>
      </c>
      <c r="H63" s="6">
        <v>32</v>
      </c>
      <c r="I63" s="7">
        <v>0.60764057104019997</v>
      </c>
      <c r="J63" s="7">
        <v>0.60916010146322797</v>
      </c>
      <c r="K63" s="7">
        <v>0.707878854353585</v>
      </c>
      <c r="L63" s="7">
        <v>0.71068234593621105</v>
      </c>
      <c r="M63" s="8">
        <v>0.71929699193144503</v>
      </c>
      <c r="N63" s="9">
        <v>0.76830366776717096</v>
      </c>
      <c r="O63" s="9">
        <v>0.76830366777301695</v>
      </c>
      <c r="P63" s="9">
        <v>0.54396617348458198</v>
      </c>
      <c r="Q63" s="9">
        <v>0.54612050339459095</v>
      </c>
      <c r="R63" s="8">
        <v>0.55274038755857102</v>
      </c>
      <c r="S63" s="7">
        <v>0.72583216855350297</v>
      </c>
      <c r="T63" s="7">
        <v>0.72867165966544101</v>
      </c>
      <c r="U63" s="7">
        <v>0.56519146927157804</v>
      </c>
      <c r="V63" s="7">
        <v>0.57423510701531699</v>
      </c>
      <c r="W63" s="8">
        <v>0.60421509598331902</v>
      </c>
      <c r="X63" s="9"/>
      <c r="Y63" s="8">
        <f t="shared" si="78"/>
        <v>0.30132881208219087</v>
      </c>
      <c r="Z63" s="11">
        <f t="shared" si="81"/>
        <v>6.8210270592650113E-2</v>
      </c>
      <c r="AA63" s="11">
        <f t="shared" si="82"/>
        <v>0.16829025987292162</v>
      </c>
      <c r="AB63" s="7">
        <f t="shared" si="79"/>
        <v>4.2471499219513986E-2</v>
      </c>
      <c r="AC63" s="7">
        <f t="shared" si="80"/>
        <v>5.1474708424747995E-2</v>
      </c>
    </row>
    <row r="64" spans="1:29" s="1" customFormat="1" x14ac:dyDescent="0.3">
      <c r="A64" s="2">
        <v>63</v>
      </c>
      <c r="B64" s="2" t="s">
        <v>30</v>
      </c>
      <c r="C64" s="2" t="s">
        <v>45</v>
      </c>
      <c r="D64" s="3" t="s">
        <v>88</v>
      </c>
      <c r="E64" s="3">
        <v>4</v>
      </c>
      <c r="F64" s="5">
        <v>159</v>
      </c>
      <c r="G64" s="5">
        <v>127</v>
      </c>
      <c r="H64" s="6">
        <v>32</v>
      </c>
      <c r="I64" s="7">
        <v>0.65103064033976399</v>
      </c>
      <c r="J64" s="7">
        <v>0.65241533799340401</v>
      </c>
      <c r="K64" s="7">
        <v>0.66759110381262798</v>
      </c>
      <c r="L64" s="7">
        <v>0.67023503932315198</v>
      </c>
      <c r="M64" s="8">
        <v>0.68113388467500202</v>
      </c>
      <c r="N64" s="9">
        <v>0.83040302318895298</v>
      </c>
      <c r="O64" s="9">
        <v>0.83040302319374404</v>
      </c>
      <c r="P64" s="9">
        <v>0.46539462982924601</v>
      </c>
      <c r="Q64" s="9">
        <v>0.46723778409116601</v>
      </c>
      <c r="R64" s="8">
        <v>0.47483564462154598</v>
      </c>
      <c r="S64" s="7">
        <v>0.76062294538391695</v>
      </c>
      <c r="T64" s="7">
        <v>0.78059346054096801</v>
      </c>
      <c r="U64" s="7">
        <v>0.52811512926118498</v>
      </c>
      <c r="V64" s="7">
        <v>0.53656550789514001</v>
      </c>
      <c r="W64" s="8">
        <v>0.57493892983728301</v>
      </c>
      <c r="X64" s="9" t="s">
        <v>35</v>
      </c>
      <c r="Y64" s="8">
        <f t="shared" si="78"/>
        <v>0.43446241323748996</v>
      </c>
      <c r="Z64" s="11">
        <f t="shared" si="81"/>
        <v>5.3056119634211217E-2</v>
      </c>
      <c r="AA64" s="11">
        <f t="shared" si="82"/>
        <v>0.14094273675409666</v>
      </c>
      <c r="AB64" s="7">
        <f t="shared" si="79"/>
        <v>6.978007780982709E-2</v>
      </c>
      <c r="AC64" s="7">
        <f t="shared" si="80"/>
        <v>0.10010328521573703</v>
      </c>
    </row>
    <row r="65" spans="1:29" s="1" customFormat="1" x14ac:dyDescent="0.3">
      <c r="A65" s="2">
        <v>64</v>
      </c>
      <c r="B65" s="2" t="s">
        <v>30</v>
      </c>
      <c r="C65" s="2" t="s">
        <v>45</v>
      </c>
      <c r="D65" s="3" t="s">
        <v>88</v>
      </c>
      <c r="E65" s="3">
        <v>5</v>
      </c>
      <c r="F65" s="5">
        <v>159</v>
      </c>
      <c r="G65" s="5">
        <v>127</v>
      </c>
      <c r="H65" s="6">
        <v>32</v>
      </c>
      <c r="I65" s="7">
        <v>0.67486300638094898</v>
      </c>
      <c r="J65" s="7">
        <v>0.67588949827234801</v>
      </c>
      <c r="K65" s="7">
        <v>0.64439191869691304</v>
      </c>
      <c r="L65" s="7">
        <v>0.64694397588702202</v>
      </c>
      <c r="M65" s="8">
        <v>0.66017528351088495</v>
      </c>
      <c r="N65" s="9">
        <v>0.85643020704137895</v>
      </c>
      <c r="O65" s="9">
        <v>0.85643020704395001</v>
      </c>
      <c r="P65" s="9">
        <v>0.42819722803224702</v>
      </c>
      <c r="Q65" s="9">
        <v>0.42989306527489002</v>
      </c>
      <c r="R65" s="8">
        <v>0.43868524451146002</v>
      </c>
      <c r="S65" s="7">
        <v>0.788207967653759</v>
      </c>
      <c r="T65" s="7">
        <v>0.80625227333386096</v>
      </c>
      <c r="U65" s="7">
        <v>0.496754898784944</v>
      </c>
      <c r="V65" s="7">
        <v>0.50470348186923697</v>
      </c>
      <c r="W65" s="8">
        <v>0.551100079663704</v>
      </c>
      <c r="X65" s="9"/>
      <c r="Y65" s="8">
        <f t="shared" si="78"/>
        <v>0.50489511961152556</v>
      </c>
      <c r="Z65" s="11">
        <f t="shared" si="81"/>
        <v>3.0770163745586252E-2</v>
      </c>
      <c r="AA65" s="11">
        <f t="shared" si="82"/>
        <v>7.613244818404187E-2</v>
      </c>
      <c r="AB65" s="7">
        <f t="shared" si="79"/>
        <v>6.8222239390191008E-2</v>
      </c>
      <c r="AC65" s="7">
        <f t="shared" si="80"/>
        <v>0.11241483515224399</v>
      </c>
    </row>
    <row r="66" spans="1:29" s="1" customFormat="1" x14ac:dyDescent="0.3">
      <c r="A66" s="12">
        <v>65</v>
      </c>
      <c r="B66" s="12" t="s">
        <v>30</v>
      </c>
      <c r="C66" s="12" t="s">
        <v>46</v>
      </c>
      <c r="D66" s="13" t="s">
        <v>88</v>
      </c>
      <c r="E66" s="13">
        <v>1</v>
      </c>
      <c r="F66" s="14">
        <v>159</v>
      </c>
      <c r="G66" s="14">
        <v>127</v>
      </c>
      <c r="H66" s="15">
        <v>32</v>
      </c>
      <c r="I66" s="16">
        <v>0.32523254749334501</v>
      </c>
      <c r="J66" s="16">
        <v>0.32573644448919298</v>
      </c>
      <c r="K66" s="16">
        <v>0.92831198088695699</v>
      </c>
      <c r="L66" s="16">
        <v>0.93198847836736898</v>
      </c>
      <c r="M66" s="17">
        <v>0.93570900604835405</v>
      </c>
      <c r="N66" s="18">
        <v>0.39914616081582299</v>
      </c>
      <c r="O66" s="18">
        <v>0.39914616082697002</v>
      </c>
      <c r="P66" s="18">
        <v>0.87598513143062795</v>
      </c>
      <c r="Q66" s="18">
        <v>0.87945439305268003</v>
      </c>
      <c r="R66" s="17">
        <v>0.88296520299235803</v>
      </c>
      <c r="S66" s="16">
        <v>0.45096587239445601</v>
      </c>
      <c r="T66" s="16">
        <v>0.47364426064937398</v>
      </c>
      <c r="U66" s="16">
        <v>0.79981035043001902</v>
      </c>
      <c r="V66" s="16">
        <v>0.81260812864543397</v>
      </c>
      <c r="W66" s="17">
        <v>0.82604057795727504</v>
      </c>
      <c r="X66" s="18"/>
      <c r="Y66" s="17">
        <f t="shared" ref="Y66:Y70" si="83">(M66-R66)/R66</f>
        <v>5.9734860306213576E-2</v>
      </c>
      <c r="Z66" s="19"/>
      <c r="AA66" s="19"/>
      <c r="AB66" s="16">
        <f t="shared" ref="AB66:AB70" si="84">O66-S66</f>
        <v>-5.1819711567485993E-2</v>
      </c>
      <c r="AC66" s="16">
        <f t="shared" ref="AC66:AC70" si="85">W66-R66</f>
        <v>-5.6924625035082999E-2</v>
      </c>
    </row>
    <row r="67" spans="1:29" s="1" customFormat="1" x14ac:dyDescent="0.3">
      <c r="A67" s="12">
        <v>66</v>
      </c>
      <c r="B67" s="12" t="s">
        <v>30</v>
      </c>
      <c r="C67" s="12" t="s">
        <v>46</v>
      </c>
      <c r="D67" s="13" t="s">
        <v>88</v>
      </c>
      <c r="E67" s="13">
        <v>2</v>
      </c>
      <c r="F67" s="14">
        <v>159</v>
      </c>
      <c r="G67" s="14">
        <v>127</v>
      </c>
      <c r="H67" s="15">
        <v>32</v>
      </c>
      <c r="I67" s="16">
        <v>0.344878989606486</v>
      </c>
      <c r="J67" s="16">
        <v>0.364711863640378</v>
      </c>
      <c r="K67" s="16">
        <v>0.91469784607065696</v>
      </c>
      <c r="L67" s="16">
        <v>0.91832042597445496</v>
      </c>
      <c r="M67" s="17">
        <v>0.92569661214781096</v>
      </c>
      <c r="N67" s="18">
        <v>0.53218528499742102</v>
      </c>
      <c r="O67" s="18">
        <v>0.53218528500992102</v>
      </c>
      <c r="P67" s="18">
        <v>0.77294617726175097</v>
      </c>
      <c r="Q67" s="18">
        <v>0.77600736222080002</v>
      </c>
      <c r="R67" s="17">
        <v>0.78224045321358904</v>
      </c>
      <c r="S67" s="16">
        <v>0.50058494330490699</v>
      </c>
      <c r="T67" s="16">
        <v>0.50338100512966699</v>
      </c>
      <c r="U67" s="16">
        <v>0.76281314007491496</v>
      </c>
      <c r="V67" s="16">
        <v>0.77501892533542605</v>
      </c>
      <c r="W67" s="17">
        <v>0.80129817889408805</v>
      </c>
      <c r="X67" s="18"/>
      <c r="Y67" s="17">
        <f t="shared" si="83"/>
        <v>0.18339138348685163</v>
      </c>
      <c r="Z67" s="19">
        <f t="shared" ref="Z67:Z70" si="86">(M66-M67)/M66</f>
        <v>1.0700328666095674E-2</v>
      </c>
      <c r="AA67" s="19">
        <f t="shared" ref="AA67:AA70" si="87">(R66-R67)/R66</f>
        <v>0.11407555975865649</v>
      </c>
      <c r="AB67" s="16">
        <f t="shared" si="84"/>
        <v>3.1600341705014023E-2</v>
      </c>
      <c r="AC67" s="16">
        <f t="shared" si="85"/>
        <v>1.9057725680499016E-2</v>
      </c>
    </row>
    <row r="68" spans="1:29" s="1" customFormat="1" x14ac:dyDescent="0.3">
      <c r="A68" s="12">
        <v>67</v>
      </c>
      <c r="B68" s="12" t="s">
        <v>30</v>
      </c>
      <c r="C68" s="12" t="s">
        <v>46</v>
      </c>
      <c r="D68" s="13" t="s">
        <v>88</v>
      </c>
      <c r="E68" s="13">
        <v>3</v>
      </c>
      <c r="F68" s="14">
        <v>159</v>
      </c>
      <c r="G68" s="14">
        <v>127</v>
      </c>
      <c r="H68" s="15">
        <v>32</v>
      </c>
      <c r="I68" s="16">
        <v>0.38435380297375998</v>
      </c>
      <c r="J68" s="16">
        <v>0.38899331263503001</v>
      </c>
      <c r="K68" s="16">
        <v>0.88671181036775903</v>
      </c>
      <c r="L68" s="16">
        <v>0.89022355405284304</v>
      </c>
      <c r="M68" s="17">
        <v>0.90101453657638098</v>
      </c>
      <c r="N68" s="18">
        <v>0.57887286434437102</v>
      </c>
      <c r="O68" s="18">
        <v>0.57887286437479801</v>
      </c>
      <c r="P68" s="18">
        <v>0.73336288646345005</v>
      </c>
      <c r="Q68" s="18">
        <v>0.73626730530089002</v>
      </c>
      <c r="R68" s="17">
        <v>0.74519208333892695</v>
      </c>
      <c r="S68" s="16">
        <v>0.43831440297769397</v>
      </c>
      <c r="T68" s="16">
        <v>0.44730833016524302</v>
      </c>
      <c r="U68" s="16">
        <v>0.80897293767985301</v>
      </c>
      <c r="V68" s="16">
        <v>0.82191732660046801</v>
      </c>
      <c r="W68" s="17">
        <v>0.86482844799143899</v>
      </c>
      <c r="X68" s="18"/>
      <c r="Y68" s="17">
        <f t="shared" si="83"/>
        <v>0.20910374213755989</v>
      </c>
      <c r="Z68" s="19">
        <f t="shared" si="86"/>
        <v>2.6663245006549579E-2</v>
      </c>
      <c r="AA68" s="19">
        <f t="shared" si="87"/>
        <v>4.736186900391115E-2</v>
      </c>
      <c r="AB68" s="16">
        <f t="shared" si="84"/>
        <v>0.14055846139710404</v>
      </c>
      <c r="AC68" s="16">
        <f t="shared" si="85"/>
        <v>0.11963636465251204</v>
      </c>
    </row>
    <row r="69" spans="1:29" s="1" customFormat="1" x14ac:dyDescent="0.3">
      <c r="A69" s="12">
        <v>68</v>
      </c>
      <c r="B69" s="12" t="s">
        <v>30</v>
      </c>
      <c r="C69" s="12" t="s">
        <v>46</v>
      </c>
      <c r="D69" s="13" t="s">
        <v>88</v>
      </c>
      <c r="E69" s="13">
        <v>4</v>
      </c>
      <c r="F69" s="14">
        <v>159</v>
      </c>
      <c r="G69" s="14">
        <v>127</v>
      </c>
      <c r="H69" s="15">
        <v>32</v>
      </c>
      <c r="I69" s="16">
        <v>0.41049656675961499</v>
      </c>
      <c r="J69" s="16">
        <v>0.417849654085027</v>
      </c>
      <c r="K69" s="16">
        <v>0.867680948474989</v>
      </c>
      <c r="L69" s="16">
        <v>0.871117322115046</v>
      </c>
      <c r="M69" s="17">
        <v>0.88528276023752395</v>
      </c>
      <c r="N69" s="18">
        <v>0.60344657974670002</v>
      </c>
      <c r="O69" s="18">
        <v>0.60344657975711302</v>
      </c>
      <c r="P69" s="18">
        <v>0.71164461020995096</v>
      </c>
      <c r="Q69" s="18">
        <v>0.71446301573552196</v>
      </c>
      <c r="R69" s="17">
        <v>0.72608106233299796</v>
      </c>
      <c r="S69" s="16">
        <v>0.44965438211009301</v>
      </c>
      <c r="T69" s="16">
        <v>0.46016957602287001</v>
      </c>
      <c r="U69" s="16">
        <v>0.80076504321637398</v>
      </c>
      <c r="V69" s="16">
        <v>0.81357809748634002</v>
      </c>
      <c r="W69" s="17">
        <v>0.87176255988348195</v>
      </c>
      <c r="X69" s="18"/>
      <c r="Y69" s="17">
        <f t="shared" si="83"/>
        <v>0.21926160337110173</v>
      </c>
      <c r="Z69" s="19">
        <f t="shared" si="86"/>
        <v>1.7460069399805305E-2</v>
      </c>
      <c r="AA69" s="19">
        <f t="shared" si="87"/>
        <v>2.5645764941972612E-2</v>
      </c>
      <c r="AB69" s="16">
        <f t="shared" si="84"/>
        <v>0.15379219764702001</v>
      </c>
      <c r="AC69" s="16">
        <f t="shared" si="85"/>
        <v>0.14568149755048398</v>
      </c>
    </row>
    <row r="70" spans="1:29" s="1" customFormat="1" x14ac:dyDescent="0.3">
      <c r="A70" s="12">
        <v>69</v>
      </c>
      <c r="B70" s="12" t="s">
        <v>30</v>
      </c>
      <c r="C70" s="12" t="s">
        <v>46</v>
      </c>
      <c r="D70" s="13" t="s">
        <v>88</v>
      </c>
      <c r="E70" s="13">
        <v>5</v>
      </c>
      <c r="F70" s="14">
        <v>159</v>
      </c>
      <c r="G70" s="14">
        <v>127</v>
      </c>
      <c r="H70" s="15">
        <v>32</v>
      </c>
      <c r="I70" s="16">
        <v>0.45385408881994599</v>
      </c>
      <c r="J70" s="16">
        <v>0.45667226262656402</v>
      </c>
      <c r="K70" s="16">
        <v>0.83516298093510399</v>
      </c>
      <c r="L70" s="16">
        <v>0.83847057004130798</v>
      </c>
      <c r="M70" s="17">
        <v>0.85561898236025902</v>
      </c>
      <c r="N70" s="18">
        <v>0.63148572122171898</v>
      </c>
      <c r="O70" s="18">
        <v>0.63148572122785895</v>
      </c>
      <c r="P70" s="18">
        <v>0.68602426080581802</v>
      </c>
      <c r="Q70" s="18">
        <v>0.68874119920398902</v>
      </c>
      <c r="R70" s="17">
        <v>0.70282734424831295</v>
      </c>
      <c r="S70" s="16">
        <v>0.44110370969833002</v>
      </c>
      <c r="T70" s="16">
        <v>0.46288783024501901</v>
      </c>
      <c r="U70" s="16">
        <v>0.80696177518139101</v>
      </c>
      <c r="V70" s="16">
        <v>0.81987398345868701</v>
      </c>
      <c r="W70" s="17">
        <v>0.89524371007875403</v>
      </c>
      <c r="X70" s="18" t="s">
        <v>35</v>
      </c>
      <c r="Y70" s="17">
        <f t="shared" si="83"/>
        <v>0.21739569378217577</v>
      </c>
      <c r="Z70" s="19">
        <f t="shared" si="86"/>
        <v>3.3507687271924338E-2</v>
      </c>
      <c r="AA70" s="19">
        <f t="shared" si="87"/>
        <v>3.2026338780917429E-2</v>
      </c>
      <c r="AB70" s="16">
        <f t="shared" si="84"/>
        <v>0.19038201152952894</v>
      </c>
      <c r="AC70" s="16">
        <f t="shared" si="85"/>
        <v>0.19241636583044108</v>
      </c>
    </row>
    <row r="71" spans="1:29" s="1" customFormat="1" x14ac:dyDescent="0.3">
      <c r="A71" s="2">
        <v>70</v>
      </c>
      <c r="B71" s="2" t="s">
        <v>30</v>
      </c>
      <c r="C71" s="2" t="s">
        <v>48</v>
      </c>
      <c r="D71" s="3" t="s">
        <v>88</v>
      </c>
      <c r="E71" s="3">
        <v>1</v>
      </c>
      <c r="F71" s="5">
        <v>159</v>
      </c>
      <c r="G71" s="5">
        <v>127</v>
      </c>
      <c r="H71" s="6">
        <v>32</v>
      </c>
      <c r="I71" s="7">
        <v>0.62217862561725501</v>
      </c>
      <c r="J71" s="7">
        <v>0.62240126193912304</v>
      </c>
      <c r="K71" s="7">
        <v>0.69464058570392095</v>
      </c>
      <c r="L71" s="7">
        <v>0.69739164829463696</v>
      </c>
      <c r="M71" s="8">
        <v>0.70017565796019998</v>
      </c>
      <c r="N71" s="9">
        <v>0.67017501864144802</v>
      </c>
      <c r="O71" s="9">
        <v>0.67017501865913398</v>
      </c>
      <c r="P71" s="9">
        <v>0.64901403380207701</v>
      </c>
      <c r="Q71" s="9">
        <v>0.65158439647017996</v>
      </c>
      <c r="R71" s="8">
        <v>0.65418554212791702</v>
      </c>
      <c r="S71" s="7">
        <v>0.69890647438812203</v>
      </c>
      <c r="T71" s="7">
        <v>0.70521624412768502</v>
      </c>
      <c r="U71" s="7">
        <v>0.59229498876324504</v>
      </c>
      <c r="V71" s="7">
        <v>0.60177231035606804</v>
      </c>
      <c r="W71" s="8">
        <v>0.61171963400590801</v>
      </c>
      <c r="X71" s="9"/>
      <c r="Y71" s="8">
        <f t="shared" ref="Y71:Y74" si="88">(M71-R71)/R71</f>
        <v>7.0301333292520585E-2</v>
      </c>
      <c r="Z71" s="11"/>
      <c r="AA71" s="11"/>
      <c r="AB71" s="7">
        <f t="shared" ref="AB71:AB74" si="89">O71-S71</f>
        <v>-2.8731455728988053E-2</v>
      </c>
      <c r="AC71" s="7">
        <f t="shared" ref="AC71:AC74" si="90">W71-R71</f>
        <v>-4.2465908122009011E-2</v>
      </c>
    </row>
    <row r="72" spans="1:29" s="1" customFormat="1" x14ac:dyDescent="0.3">
      <c r="A72" s="2">
        <v>71</v>
      </c>
      <c r="B72" s="2" t="s">
        <v>30</v>
      </c>
      <c r="C72" s="2" t="s">
        <v>48</v>
      </c>
      <c r="D72" s="3" t="s">
        <v>88</v>
      </c>
      <c r="E72" s="3">
        <v>2</v>
      </c>
      <c r="F72" s="5">
        <v>159</v>
      </c>
      <c r="G72" s="5">
        <v>127</v>
      </c>
      <c r="H72" s="6">
        <v>32</v>
      </c>
      <c r="I72" s="7">
        <v>0.73915924823779799</v>
      </c>
      <c r="J72" s="7">
        <v>0.73925104769795102</v>
      </c>
      <c r="K72" s="7">
        <v>0.57717114916900503</v>
      </c>
      <c r="L72" s="7">
        <v>0.57945698444784999</v>
      </c>
      <c r="M72" s="8">
        <v>0.584111332185138</v>
      </c>
      <c r="N72" s="9">
        <v>0.83231612155835599</v>
      </c>
      <c r="O72" s="9">
        <v>0.83231612156217105</v>
      </c>
      <c r="P72" s="9">
        <v>0.46276229870056301</v>
      </c>
      <c r="Q72" s="9">
        <v>0.46459502784790901</v>
      </c>
      <c r="R72" s="8">
        <v>0.46832677476727602</v>
      </c>
      <c r="S72" s="7">
        <v>0.76418452529846803</v>
      </c>
      <c r="T72" s="7">
        <v>0.76827156227451399</v>
      </c>
      <c r="U72" s="7">
        <v>0.52417161611596297</v>
      </c>
      <c r="V72" s="7">
        <v>0.53255889453298</v>
      </c>
      <c r="W72" s="8">
        <v>0.55061684094802399</v>
      </c>
      <c r="X72" s="9" t="s">
        <v>35</v>
      </c>
      <c r="Y72" s="8">
        <f t="shared" si="88"/>
        <v>0.24723027521840577</v>
      </c>
      <c r="Z72" s="11">
        <f t="shared" ref="Z72:Z74" si="91">(M71-M72)/M71</f>
        <v>0.16576458272369621</v>
      </c>
      <c r="AA72" s="11">
        <f t="shared" ref="AA72:AA74" si="92">(R71-R72)/R71</f>
        <v>0.28410711547687928</v>
      </c>
      <c r="AB72" s="7">
        <f t="shared" si="89"/>
        <v>6.813159626370302E-2</v>
      </c>
      <c r="AC72" s="7">
        <f t="shared" si="90"/>
        <v>8.2290066180747967E-2</v>
      </c>
    </row>
    <row r="73" spans="1:29" s="1" customFormat="1" x14ac:dyDescent="0.3">
      <c r="A73" s="2">
        <v>72</v>
      </c>
      <c r="B73" s="2" t="s">
        <v>30</v>
      </c>
      <c r="C73" s="2" t="s">
        <v>48</v>
      </c>
      <c r="D73" s="3" t="s">
        <v>88</v>
      </c>
      <c r="E73" s="3">
        <v>3</v>
      </c>
      <c r="F73" s="5">
        <v>159</v>
      </c>
      <c r="G73" s="5">
        <v>127</v>
      </c>
      <c r="H73" s="6">
        <v>32</v>
      </c>
      <c r="I73" s="7">
        <v>0.76176301919345402</v>
      </c>
      <c r="J73" s="7">
        <v>0.76196852303485296</v>
      </c>
      <c r="K73" s="7">
        <v>0.551596473240482</v>
      </c>
      <c r="L73" s="7">
        <v>0.553781022277687</v>
      </c>
      <c r="M73" s="8">
        <v>0.56049376460635203</v>
      </c>
      <c r="N73" s="9">
        <v>0.87160336898978397</v>
      </c>
      <c r="O73" s="9">
        <v>0.87160336901363999</v>
      </c>
      <c r="P73" s="9">
        <v>0.40493855494598402</v>
      </c>
      <c r="Q73" s="9">
        <v>0.40654227827136602</v>
      </c>
      <c r="R73" s="8">
        <v>0.41147024338746901</v>
      </c>
      <c r="S73" s="7">
        <v>0.80668286608457496</v>
      </c>
      <c r="T73" s="7">
        <v>0.810464676655268</v>
      </c>
      <c r="U73" s="7">
        <v>0.474594306181082</v>
      </c>
      <c r="V73" s="7">
        <v>0.48218829726851697</v>
      </c>
      <c r="W73" s="8">
        <v>0.50736265469808495</v>
      </c>
      <c r="X73" s="9"/>
      <c r="Y73" s="8">
        <f t="shared" si="88"/>
        <v>0.3621732643216975</v>
      </c>
      <c r="Z73" s="11">
        <f t="shared" si="91"/>
        <v>4.0433332273204767E-2</v>
      </c>
      <c r="AA73" s="11">
        <f t="shared" si="92"/>
        <v>0.12140354650459718</v>
      </c>
      <c r="AB73" s="7">
        <f t="shared" si="89"/>
        <v>6.4920502929065038E-2</v>
      </c>
      <c r="AC73" s="7">
        <f t="shared" si="90"/>
        <v>9.5892411310615933E-2</v>
      </c>
    </row>
    <row r="74" spans="1:29" s="1" customFormat="1" x14ac:dyDescent="0.3">
      <c r="A74" s="2">
        <v>73</v>
      </c>
      <c r="B74" s="2" t="s">
        <v>30</v>
      </c>
      <c r="C74" s="2" t="s">
        <v>48</v>
      </c>
      <c r="D74" s="3" t="s">
        <v>88</v>
      </c>
      <c r="E74" s="3">
        <v>4</v>
      </c>
      <c r="F74" s="5">
        <v>159</v>
      </c>
      <c r="G74" s="5">
        <v>127</v>
      </c>
      <c r="H74" s="6">
        <v>32</v>
      </c>
      <c r="I74" s="7">
        <v>0.76530203668532404</v>
      </c>
      <c r="J74" s="7">
        <v>0.76580069284874097</v>
      </c>
      <c r="K74" s="7">
        <v>0.547484152864532</v>
      </c>
      <c r="L74" s="7">
        <v>0.54965241542067</v>
      </c>
      <c r="M74" s="8">
        <v>0.55859043913096496</v>
      </c>
      <c r="N74" s="9">
        <v>0.90550142338196904</v>
      </c>
      <c r="O74" s="9">
        <v>0.90550142339074802</v>
      </c>
      <c r="P74" s="9">
        <v>0.34739610752347599</v>
      </c>
      <c r="Q74" s="9">
        <v>0.34877193907613402</v>
      </c>
      <c r="R74" s="8">
        <v>0.35444339939085301</v>
      </c>
      <c r="S74" s="7">
        <v>0.81581491041105003</v>
      </c>
      <c r="T74" s="7">
        <v>0.82653818617881802</v>
      </c>
      <c r="U74" s="7">
        <v>0.46324910031544703</v>
      </c>
      <c r="V74" s="7">
        <v>0.47066155658228598</v>
      </c>
      <c r="W74" s="8">
        <v>0.50432174203387703</v>
      </c>
      <c r="X74" s="9"/>
      <c r="Y74" s="8">
        <f t="shared" si="88"/>
        <v>0.57596513319463527</v>
      </c>
      <c r="Z74" s="11">
        <f t="shared" si="91"/>
        <v>3.395801337279505E-3</v>
      </c>
      <c r="AA74" s="11">
        <f t="shared" si="92"/>
        <v>0.13859287497228703</v>
      </c>
      <c r="AB74" s="7">
        <f t="shared" si="89"/>
        <v>8.9686512979697985E-2</v>
      </c>
      <c r="AC74" s="7">
        <f t="shared" si="90"/>
        <v>0.14987834264302402</v>
      </c>
    </row>
    <row r="75" spans="1:29" s="1" customFormat="1" x14ac:dyDescent="0.3">
      <c r="A75" s="12">
        <v>74</v>
      </c>
      <c r="B75" s="12" t="s">
        <v>30</v>
      </c>
      <c r="C75" s="12" t="s">
        <v>47</v>
      </c>
      <c r="D75" s="13" t="s">
        <v>88</v>
      </c>
      <c r="E75" s="13">
        <v>1</v>
      </c>
      <c r="F75" s="14">
        <v>159</v>
      </c>
      <c r="G75" s="14">
        <v>127</v>
      </c>
      <c r="H75" s="15">
        <v>32</v>
      </c>
      <c r="I75" s="16">
        <v>0.61802086531656797</v>
      </c>
      <c r="J75" s="16">
        <v>0.61970270076102296</v>
      </c>
      <c r="K75" s="16">
        <v>0.69845223713511995</v>
      </c>
      <c r="L75" s="16">
        <v>0.70121839543414499</v>
      </c>
      <c r="M75" s="17">
        <v>0.70401768159613698</v>
      </c>
      <c r="N75" s="18">
        <v>0.67099861086157997</v>
      </c>
      <c r="O75" s="18">
        <v>0.67099861086588397</v>
      </c>
      <c r="P75" s="18">
        <v>0.64820321436720596</v>
      </c>
      <c r="Q75" s="18">
        <v>0.65077036585666304</v>
      </c>
      <c r="R75" s="17">
        <v>0.65336826187827102</v>
      </c>
      <c r="S75" s="16">
        <v>0.70144961555085705</v>
      </c>
      <c r="T75" s="16">
        <v>0.73922859891261194</v>
      </c>
      <c r="U75" s="16">
        <v>0.58978831923318198</v>
      </c>
      <c r="V75" s="16">
        <v>0.59922553156674396</v>
      </c>
      <c r="W75" s="17">
        <v>0.60913075684740803</v>
      </c>
      <c r="X75" s="18"/>
      <c r="Y75" s="17">
        <f t="shared" ref="Y75:Y78" si="93">(M75-R75)/R75</f>
        <v>7.7520477612826641E-2</v>
      </c>
      <c r="Z75" s="19"/>
      <c r="AA75" s="19"/>
      <c r="AB75" s="16">
        <f t="shared" ref="AB75:AB78" si="94">O75-S75</f>
        <v>-3.0451004684973082E-2</v>
      </c>
      <c r="AC75" s="16">
        <f t="shared" ref="AC75:AC78" si="95">W75-R75</f>
        <v>-4.4237505030862989E-2</v>
      </c>
    </row>
    <row r="76" spans="1:29" s="1" customFormat="1" x14ac:dyDescent="0.3">
      <c r="A76" s="12">
        <v>75</v>
      </c>
      <c r="B76" s="12" t="s">
        <v>30</v>
      </c>
      <c r="C76" s="12" t="s">
        <v>47</v>
      </c>
      <c r="D76" s="13" t="s">
        <v>88</v>
      </c>
      <c r="E76" s="13">
        <v>2</v>
      </c>
      <c r="F76" s="14">
        <v>159</v>
      </c>
      <c r="G76" s="14">
        <v>127</v>
      </c>
      <c r="H76" s="15">
        <v>32</v>
      </c>
      <c r="I76" s="16">
        <v>0.71414925661794904</v>
      </c>
      <c r="J76" s="16">
        <v>0.71433620115009</v>
      </c>
      <c r="K76" s="16">
        <v>0.60420811714085498</v>
      </c>
      <c r="L76" s="16">
        <v>0.60660102993962095</v>
      </c>
      <c r="M76" s="17">
        <v>0.611473405641203</v>
      </c>
      <c r="N76" s="18">
        <v>0.80764955219335499</v>
      </c>
      <c r="O76" s="18">
        <v>0.80764955220482204</v>
      </c>
      <c r="P76" s="18">
        <v>0.49563151717797799</v>
      </c>
      <c r="Q76" s="18">
        <v>0.49759442195744302</v>
      </c>
      <c r="R76" s="17">
        <v>0.50159122850923699</v>
      </c>
      <c r="S76" s="16">
        <v>0.77679551036052796</v>
      </c>
      <c r="T76" s="16">
        <v>0.782771128919165</v>
      </c>
      <c r="U76" s="16">
        <v>0.50996317069825203</v>
      </c>
      <c r="V76" s="16">
        <v>0.51812309955278302</v>
      </c>
      <c r="W76" s="17">
        <v>0.53569155867377005</v>
      </c>
      <c r="X76" s="18"/>
      <c r="Y76" s="17">
        <f t="shared" si="93"/>
        <v>0.21906718237187534</v>
      </c>
      <c r="Z76" s="19">
        <f t="shared" ref="Z76:Z78" si="96">(M75-M76)/M75</f>
        <v>0.1314516359093697</v>
      </c>
      <c r="AA76" s="19">
        <f t="shared" ref="AA76:AA78" si="97">(R75-R76)/R75</f>
        <v>0.23229936656658659</v>
      </c>
      <c r="AB76" s="16">
        <f t="shared" si="94"/>
        <v>3.0854041844294078E-2</v>
      </c>
      <c r="AC76" s="16">
        <f t="shared" si="95"/>
        <v>3.4100330164533066E-2</v>
      </c>
    </row>
    <row r="77" spans="1:29" s="1" customFormat="1" x14ac:dyDescent="0.3">
      <c r="A77" s="12">
        <v>76</v>
      </c>
      <c r="B77" s="12" t="s">
        <v>30</v>
      </c>
      <c r="C77" s="12" t="s">
        <v>47</v>
      </c>
      <c r="D77" s="13" t="s">
        <v>88</v>
      </c>
      <c r="E77" s="13">
        <v>3</v>
      </c>
      <c r="F77" s="14">
        <v>159</v>
      </c>
      <c r="G77" s="14">
        <v>127</v>
      </c>
      <c r="H77" s="15">
        <v>32</v>
      </c>
      <c r="I77" s="16">
        <v>0.75298334129743205</v>
      </c>
      <c r="J77" s="16">
        <v>0.75310394952458004</v>
      </c>
      <c r="K77" s="16">
        <v>0.56166842994497201</v>
      </c>
      <c r="L77" s="16">
        <v>0.56389286807572403</v>
      </c>
      <c r="M77" s="17">
        <v>0.57072818270748205</v>
      </c>
      <c r="N77" s="18">
        <v>0.85775048793611797</v>
      </c>
      <c r="O77" s="18">
        <v>0.85775048796695297</v>
      </c>
      <c r="P77" s="18">
        <v>0.42622381026299999</v>
      </c>
      <c r="Q77" s="18">
        <v>0.42791183195913901</v>
      </c>
      <c r="R77" s="17">
        <v>0.43309883142603001</v>
      </c>
      <c r="S77" s="16">
        <v>0.77180649546165503</v>
      </c>
      <c r="T77" s="16">
        <v>0.78020567922143702</v>
      </c>
      <c r="U77" s="16">
        <v>0.51563096358737004</v>
      </c>
      <c r="V77" s="16">
        <v>0.52388158288661302</v>
      </c>
      <c r="W77" s="17">
        <v>0.55123268678744197</v>
      </c>
      <c r="X77" s="18" t="s">
        <v>35</v>
      </c>
      <c r="Y77" s="17">
        <f t="shared" si="93"/>
        <v>0.31777816353900296</v>
      </c>
      <c r="Z77" s="19">
        <f t="shared" si="96"/>
        <v>6.663449719615315E-2</v>
      </c>
      <c r="AA77" s="19">
        <f t="shared" si="97"/>
        <v>0.13655022893197516</v>
      </c>
      <c r="AB77" s="16">
        <f t="shared" si="94"/>
        <v>8.5943992505297939E-2</v>
      </c>
      <c r="AC77" s="16">
        <f t="shared" si="95"/>
        <v>0.11813385536141197</v>
      </c>
    </row>
    <row r="78" spans="1:29" s="1" customFormat="1" x14ac:dyDescent="0.3">
      <c r="A78" s="12">
        <v>77</v>
      </c>
      <c r="B78" s="12" t="s">
        <v>30</v>
      </c>
      <c r="C78" s="12" t="s">
        <v>47</v>
      </c>
      <c r="D78" s="13" t="s">
        <v>88</v>
      </c>
      <c r="E78" s="13">
        <v>4</v>
      </c>
      <c r="F78" s="14">
        <v>159</v>
      </c>
      <c r="G78" s="14">
        <v>127</v>
      </c>
      <c r="H78" s="15">
        <v>32</v>
      </c>
      <c r="I78" s="16">
        <v>0.75677109022942202</v>
      </c>
      <c r="J78" s="16">
        <v>0.75727096384942305</v>
      </c>
      <c r="K78" s="16">
        <v>0.55734548722133204</v>
      </c>
      <c r="L78" s="16">
        <v>0.55955280471984103</v>
      </c>
      <c r="M78" s="17">
        <v>0.56865182092614697</v>
      </c>
      <c r="N78" s="18">
        <v>0.87947693045931696</v>
      </c>
      <c r="O78" s="18">
        <v>0.87947693045988695</v>
      </c>
      <c r="P78" s="18">
        <v>0.39232628552982701</v>
      </c>
      <c r="Q78" s="18">
        <v>0.39388005907788698</v>
      </c>
      <c r="R78" s="17">
        <v>0.40028503285455302</v>
      </c>
      <c r="S78" s="16">
        <v>0.77976500156087103</v>
      </c>
      <c r="T78" s="16">
        <v>0.79137374494453905</v>
      </c>
      <c r="U78" s="16">
        <v>0.50655956182779804</v>
      </c>
      <c r="V78" s="16">
        <v>0.51466502948232995</v>
      </c>
      <c r="W78" s="17">
        <v>0.551472200358193</v>
      </c>
      <c r="X78" s="18"/>
      <c r="Y78" s="17">
        <f t="shared" si="93"/>
        <v>0.42061724584334248</v>
      </c>
      <c r="Z78" s="19">
        <f t="shared" si="96"/>
        <v>3.6380922552045865E-3</v>
      </c>
      <c r="AA78" s="19">
        <f t="shared" si="97"/>
        <v>7.5765151486171425E-2</v>
      </c>
      <c r="AB78" s="16">
        <f t="shared" si="94"/>
        <v>9.9711928899015922E-2</v>
      </c>
      <c r="AC78" s="16">
        <f t="shared" si="95"/>
        <v>0.15118716750363997</v>
      </c>
    </row>
    <row r="79" spans="1:29" s="1" customFormat="1" x14ac:dyDescent="0.3">
      <c r="A79" s="2">
        <v>78</v>
      </c>
      <c r="B79" s="2" t="s">
        <v>30</v>
      </c>
      <c r="C79" s="2" t="s">
        <v>49</v>
      </c>
      <c r="D79" s="3" t="s">
        <v>88</v>
      </c>
      <c r="E79" s="3">
        <v>1</v>
      </c>
      <c r="F79" s="5">
        <v>159</v>
      </c>
      <c r="G79" s="5">
        <v>127</v>
      </c>
      <c r="H79" s="6">
        <v>32</v>
      </c>
      <c r="I79" s="7">
        <v>0.54229300218314702</v>
      </c>
      <c r="J79" s="7">
        <v>0.54251262820373503</v>
      </c>
      <c r="K79" s="7">
        <v>0.76455840787680696</v>
      </c>
      <c r="L79" s="7">
        <v>0.76758637381720096</v>
      </c>
      <c r="M79" s="8">
        <v>0.77065060306211297</v>
      </c>
      <c r="N79" s="9">
        <v>0.60082239399347004</v>
      </c>
      <c r="O79" s="9">
        <v>0.60082239399844495</v>
      </c>
      <c r="P79" s="9">
        <v>0.71399537585130901</v>
      </c>
      <c r="Q79" s="9">
        <v>0.716823091376249</v>
      </c>
      <c r="R79" s="8">
        <v>0.71968467198130903</v>
      </c>
      <c r="S79" s="7">
        <v>0.62210797387702299</v>
      </c>
      <c r="T79" s="7">
        <v>0.63661609724121804</v>
      </c>
      <c r="U79" s="7">
        <v>0.66354627228001395</v>
      </c>
      <c r="V79" s="7">
        <v>0.67416368680051797</v>
      </c>
      <c r="W79" s="8">
        <v>0.68530764319426796</v>
      </c>
      <c r="X79" s="9"/>
      <c r="Y79" s="8">
        <f t="shared" ref="Y79:Y82" si="98">(M79-R79)/R79</f>
        <v>7.0817030103605683E-2</v>
      </c>
      <c r="Z79" s="11"/>
      <c r="AA79" s="11"/>
      <c r="AB79" s="7">
        <f t="shared" ref="AB79:AB82" si="99">O79-S79</f>
        <v>-2.1285579878578043E-2</v>
      </c>
      <c r="AC79" s="7">
        <f t="shared" ref="AC79:AC82" si="100">W79-R79</f>
        <v>-3.4377028787041075E-2</v>
      </c>
    </row>
    <row r="80" spans="1:29" s="1" customFormat="1" x14ac:dyDescent="0.3">
      <c r="A80" s="2">
        <v>79</v>
      </c>
      <c r="B80" s="2" t="s">
        <v>30</v>
      </c>
      <c r="C80" s="2" t="s">
        <v>49</v>
      </c>
      <c r="D80" s="3" t="s">
        <v>88</v>
      </c>
      <c r="E80" s="3">
        <v>2</v>
      </c>
      <c r="F80" s="5">
        <v>159</v>
      </c>
      <c r="G80" s="5">
        <v>127</v>
      </c>
      <c r="H80" s="6">
        <v>32</v>
      </c>
      <c r="I80" s="7">
        <v>0.70263033919432305</v>
      </c>
      <c r="J80" s="7">
        <v>0.70281248748673997</v>
      </c>
      <c r="K80" s="7">
        <v>0.61626176179860304</v>
      </c>
      <c r="L80" s="7">
        <v>0.61870241199075204</v>
      </c>
      <c r="M80" s="8">
        <v>0.62367198910966004</v>
      </c>
      <c r="N80" s="9">
        <v>0.81068067243051001</v>
      </c>
      <c r="O80" s="9">
        <v>0.81068067243487896</v>
      </c>
      <c r="P80" s="9">
        <v>0.491710849610555</v>
      </c>
      <c r="Q80" s="9">
        <v>0.49365822693294698</v>
      </c>
      <c r="R80" s="8">
        <v>0.49762341695254397</v>
      </c>
      <c r="S80" s="7">
        <v>0.74736091233823798</v>
      </c>
      <c r="T80" s="7">
        <v>0.76731912408582204</v>
      </c>
      <c r="U80" s="7">
        <v>0.54254731914774801</v>
      </c>
      <c r="V80" s="7">
        <v>0.55122862748301504</v>
      </c>
      <c r="W80" s="8">
        <v>0.56991962507917004</v>
      </c>
      <c r="X80" s="9"/>
      <c r="Y80" s="8">
        <f t="shared" si="98"/>
        <v>0.25330112664118604</v>
      </c>
      <c r="Z80" s="11">
        <f t="shared" ref="Z80:Z82" si="101">(M79-M80)/M79</f>
        <v>0.19072016990377511</v>
      </c>
      <c r="AA80" s="11">
        <f t="shared" ref="AA80:AA82" si="102">(R79-R80)/R79</f>
        <v>0.30855354250831152</v>
      </c>
      <c r="AB80" s="7">
        <f t="shared" si="99"/>
        <v>6.3319760096640976E-2</v>
      </c>
      <c r="AC80" s="7">
        <f t="shared" si="100"/>
        <v>7.2296208126626071E-2</v>
      </c>
    </row>
    <row r="81" spans="1:29" s="1" customFormat="1" x14ac:dyDescent="0.3">
      <c r="A81" s="2">
        <v>80</v>
      </c>
      <c r="B81" s="2" t="s">
        <v>30</v>
      </c>
      <c r="C81" s="2" t="s">
        <v>49</v>
      </c>
      <c r="D81" s="3" t="s">
        <v>88</v>
      </c>
      <c r="E81" s="3">
        <v>3</v>
      </c>
      <c r="F81" s="5">
        <v>159</v>
      </c>
      <c r="G81" s="5">
        <v>127</v>
      </c>
      <c r="H81" s="6">
        <v>32</v>
      </c>
      <c r="I81" s="7">
        <v>0.757761583054684</v>
      </c>
      <c r="J81" s="7">
        <v>0.75783752124504999</v>
      </c>
      <c r="K81" s="7">
        <v>0.55620949998540603</v>
      </c>
      <c r="L81" s="7">
        <v>0.55841231850695805</v>
      </c>
      <c r="M81" s="8">
        <v>0.56518119980930503</v>
      </c>
      <c r="N81" s="9">
        <v>0.87188515922238696</v>
      </c>
      <c r="O81" s="9">
        <v>0.87188515924394905</v>
      </c>
      <c r="P81" s="9">
        <v>0.40449395447191699</v>
      </c>
      <c r="Q81" s="9">
        <v>0.40609591699645098</v>
      </c>
      <c r="R81" s="8">
        <v>0.41101847147531001</v>
      </c>
      <c r="S81" s="7">
        <v>0.79097006869026598</v>
      </c>
      <c r="T81" s="7">
        <v>0.79826558223546795</v>
      </c>
      <c r="U81" s="7">
        <v>0.49350503579405303</v>
      </c>
      <c r="V81" s="7">
        <v>0.50140161776862602</v>
      </c>
      <c r="W81" s="8">
        <v>0.52757907502541601</v>
      </c>
      <c r="X81" s="9" t="s">
        <v>35</v>
      </c>
      <c r="Y81" s="8">
        <f t="shared" si="98"/>
        <v>0.37507493952922166</v>
      </c>
      <c r="Z81" s="11">
        <f t="shared" si="101"/>
        <v>9.3784537900852546E-2</v>
      </c>
      <c r="AA81" s="11">
        <f t="shared" si="102"/>
        <v>0.17403711828435331</v>
      </c>
      <c r="AB81" s="7">
        <f t="shared" si="99"/>
        <v>8.0915090553683067E-2</v>
      </c>
      <c r="AC81" s="7">
        <f t="shared" si="100"/>
        <v>0.116560603550106</v>
      </c>
    </row>
    <row r="82" spans="1:29" s="1" customFormat="1" x14ac:dyDescent="0.3">
      <c r="A82" s="2">
        <v>81</v>
      </c>
      <c r="B82" s="2" t="s">
        <v>30</v>
      </c>
      <c r="C82" s="2" t="s">
        <v>49</v>
      </c>
      <c r="D82" s="3" t="s">
        <v>88</v>
      </c>
      <c r="E82" s="3">
        <v>4</v>
      </c>
      <c r="F82" s="5">
        <v>159</v>
      </c>
      <c r="G82" s="5">
        <v>127</v>
      </c>
      <c r="H82" s="6">
        <v>32</v>
      </c>
      <c r="I82" s="7">
        <v>0.76429318941202296</v>
      </c>
      <c r="J82" s="7">
        <v>0.764666770177583</v>
      </c>
      <c r="K82" s="7">
        <v>0.54865956916347103</v>
      </c>
      <c r="L82" s="7">
        <v>0.55083248685188102</v>
      </c>
      <c r="M82" s="8">
        <v>0.55978969997376804</v>
      </c>
      <c r="N82" s="9">
        <v>0.89228123460808295</v>
      </c>
      <c r="O82" s="9">
        <v>0.89228123462853004</v>
      </c>
      <c r="P82" s="9">
        <v>0.37090099471246102</v>
      </c>
      <c r="Q82" s="9">
        <v>0.372369915291552</v>
      </c>
      <c r="R82" s="8">
        <v>0.37842510769769999</v>
      </c>
      <c r="S82" s="7">
        <v>0.78744929805641795</v>
      </c>
      <c r="T82" s="7">
        <v>0.79680072989306205</v>
      </c>
      <c r="U82" s="7">
        <v>0.49764382726539103</v>
      </c>
      <c r="V82" s="7">
        <v>0.50560663410852402</v>
      </c>
      <c r="W82" s="8">
        <v>0.54176597797597204</v>
      </c>
      <c r="X82" s="9"/>
      <c r="Y82" s="8">
        <f t="shared" si="98"/>
        <v>0.47926151988030563</v>
      </c>
      <c r="Z82" s="11">
        <f t="shared" si="101"/>
        <v>9.5394182208398196E-3</v>
      </c>
      <c r="AA82" s="11">
        <f t="shared" si="102"/>
        <v>7.929902434948817E-2</v>
      </c>
      <c r="AB82" s="7">
        <f t="shared" si="99"/>
        <v>0.10483193657211209</v>
      </c>
      <c r="AC82" s="7">
        <f t="shared" si="100"/>
        <v>0.16334087027827204</v>
      </c>
    </row>
    <row r="83" spans="1:29" s="1" customFormat="1" x14ac:dyDescent="0.3">
      <c r="A83" s="12">
        <v>82</v>
      </c>
      <c r="B83" s="12" t="s">
        <v>30</v>
      </c>
      <c r="C83" s="12" t="s">
        <v>50</v>
      </c>
      <c r="D83" s="13" t="s">
        <v>88</v>
      </c>
      <c r="E83" s="13">
        <v>1</v>
      </c>
      <c r="F83" s="14">
        <v>159</v>
      </c>
      <c r="G83" s="14">
        <v>127</v>
      </c>
      <c r="H83" s="15">
        <v>32</v>
      </c>
      <c r="I83" s="16">
        <v>0.57087712334779905</v>
      </c>
      <c r="J83" s="16">
        <v>0.57143410938341399</v>
      </c>
      <c r="K83" s="16">
        <v>0.74029996048632996</v>
      </c>
      <c r="L83" s="16">
        <v>0.74323185299177397</v>
      </c>
      <c r="M83" s="17">
        <v>0.74619885821408205</v>
      </c>
      <c r="N83" s="18">
        <v>0.61956006753630499</v>
      </c>
      <c r="O83" s="18">
        <v>0.61956006756174098</v>
      </c>
      <c r="P83" s="18">
        <v>0.69703624658930097</v>
      </c>
      <c r="Q83" s="18">
        <v>0.69979679698302999</v>
      </c>
      <c r="R83" s="17">
        <v>0.70259040807873896</v>
      </c>
      <c r="S83" s="16">
        <v>0.66136052807090895</v>
      </c>
      <c r="T83" s="16">
        <v>0.66647623319386795</v>
      </c>
      <c r="U83" s="16">
        <v>0.62813954966014196</v>
      </c>
      <c r="V83" s="16">
        <v>0.63819042064544396</v>
      </c>
      <c r="W83" s="17">
        <v>0.64873973731412204</v>
      </c>
      <c r="X83" s="18"/>
      <c r="Y83" s="17">
        <f t="shared" ref="Y83:Y86" si="103">(M83-R83)/R83</f>
        <v>6.2068097762097423E-2</v>
      </c>
      <c r="Z83" s="19"/>
      <c r="AA83" s="19"/>
      <c r="AB83" s="16">
        <f t="shared" ref="AB83:AB86" si="104">O83-S83</f>
        <v>-4.1800460509167969E-2</v>
      </c>
      <c r="AC83" s="16">
        <f t="shared" ref="AC83:AC86" si="105">W83-R83</f>
        <v>-5.3850670764616915E-2</v>
      </c>
    </row>
    <row r="84" spans="1:29" s="1" customFormat="1" x14ac:dyDescent="0.3">
      <c r="A84" s="12">
        <v>83</v>
      </c>
      <c r="B84" s="12" t="s">
        <v>30</v>
      </c>
      <c r="C84" s="12" t="s">
        <v>50</v>
      </c>
      <c r="D84" s="13" t="s">
        <v>88</v>
      </c>
      <c r="E84" s="13">
        <v>2</v>
      </c>
      <c r="F84" s="14">
        <v>159</v>
      </c>
      <c r="G84" s="14">
        <v>127</v>
      </c>
      <c r="H84" s="15">
        <v>32</v>
      </c>
      <c r="I84" s="16">
        <v>0.68491534360171102</v>
      </c>
      <c r="J84" s="16">
        <v>0.68533263999551397</v>
      </c>
      <c r="K84" s="16">
        <v>0.63435230157987499</v>
      </c>
      <c r="L84" s="16">
        <v>0.63686459775451099</v>
      </c>
      <c r="M84" s="17">
        <v>0.64198005822711501</v>
      </c>
      <c r="N84" s="18">
        <v>0.774353318490832</v>
      </c>
      <c r="O84" s="18">
        <v>0.77435331849405598</v>
      </c>
      <c r="P84" s="18">
        <v>0.53681765420389704</v>
      </c>
      <c r="Q84" s="18">
        <v>0.53894367303566404</v>
      </c>
      <c r="R84" s="17">
        <v>0.54327260742155103</v>
      </c>
      <c r="S84" s="16">
        <v>0.72299899691525504</v>
      </c>
      <c r="T84" s="16">
        <v>0.72546405690794902</v>
      </c>
      <c r="U84" s="16">
        <v>0.56810422688123596</v>
      </c>
      <c r="V84" s="16">
        <v>0.57719447170609595</v>
      </c>
      <c r="W84" s="17">
        <v>0.59676591619444497</v>
      </c>
      <c r="X84" s="18"/>
      <c r="Y84" s="17">
        <f t="shared" si="103"/>
        <v>0.18169046157884447</v>
      </c>
      <c r="Z84" s="19">
        <f t="shared" ref="Z84:Z86" si="106">(M83-M84)/M83</f>
        <v>0.13966625496640334</v>
      </c>
      <c r="AA84" s="19">
        <f t="shared" ref="AA84:AA86" si="107">(R83-R84)/R83</f>
        <v>0.22675772231626204</v>
      </c>
      <c r="AB84" s="16">
        <f t="shared" si="104"/>
        <v>5.1354321578800932E-2</v>
      </c>
      <c r="AC84" s="16">
        <f t="shared" si="105"/>
        <v>5.3493308772893933E-2</v>
      </c>
    </row>
    <row r="85" spans="1:29" s="1" customFormat="1" x14ac:dyDescent="0.3">
      <c r="A85" s="12">
        <v>84</v>
      </c>
      <c r="B85" s="12" t="s">
        <v>30</v>
      </c>
      <c r="C85" s="12" t="s">
        <v>50</v>
      </c>
      <c r="D85" s="13" t="s">
        <v>88</v>
      </c>
      <c r="E85" s="13">
        <v>3</v>
      </c>
      <c r="F85" s="14">
        <v>159</v>
      </c>
      <c r="G85" s="14">
        <v>127</v>
      </c>
      <c r="H85" s="15">
        <v>32</v>
      </c>
      <c r="I85" s="16">
        <v>0.70565484026101699</v>
      </c>
      <c r="J85" s="16">
        <v>0.70620611707157599</v>
      </c>
      <c r="K85" s="16">
        <v>0.61311980049887405</v>
      </c>
      <c r="L85" s="16">
        <v>0.61554800723123804</v>
      </c>
      <c r="M85" s="17">
        <v>0.62300946762305898</v>
      </c>
      <c r="N85" s="18">
        <v>0.81760191681093097</v>
      </c>
      <c r="O85" s="18">
        <v>0.81760191683124805</v>
      </c>
      <c r="P85" s="18">
        <v>0.48263904115023398</v>
      </c>
      <c r="Q85" s="18">
        <v>0.48455049037772402</v>
      </c>
      <c r="R85" s="17">
        <v>0.49042404410435098</v>
      </c>
      <c r="S85" s="16">
        <v>0.778614043065326</v>
      </c>
      <c r="T85" s="16">
        <v>0.79147070034983702</v>
      </c>
      <c r="U85" s="16">
        <v>0.50788148905316299</v>
      </c>
      <c r="V85" s="16">
        <v>0.51600810888638105</v>
      </c>
      <c r="W85" s="17">
        <v>0.54294815003471897</v>
      </c>
      <c r="X85" s="18" t="s">
        <v>35</v>
      </c>
      <c r="Y85" s="17">
        <f t="shared" si="103"/>
        <v>0.27034853839771539</v>
      </c>
      <c r="Z85" s="19">
        <f t="shared" si="106"/>
        <v>2.9550124432906857E-2</v>
      </c>
      <c r="AA85" s="19">
        <f t="shared" si="107"/>
        <v>9.7278166790015136E-2</v>
      </c>
      <c r="AB85" s="16">
        <f t="shared" si="104"/>
        <v>3.8987873765922054E-2</v>
      </c>
      <c r="AC85" s="16">
        <f t="shared" si="105"/>
        <v>5.2524105930367992E-2</v>
      </c>
    </row>
    <row r="86" spans="1:29" s="1" customFormat="1" x14ac:dyDescent="0.3">
      <c r="A86" s="12">
        <v>85</v>
      </c>
      <c r="B86" s="12" t="s">
        <v>30</v>
      </c>
      <c r="C86" s="12" t="s">
        <v>50</v>
      </c>
      <c r="D86" s="13" t="s">
        <v>88</v>
      </c>
      <c r="E86" s="13">
        <v>4</v>
      </c>
      <c r="F86" s="14">
        <v>159</v>
      </c>
      <c r="G86" s="14">
        <v>127</v>
      </c>
      <c r="H86" s="15">
        <v>32</v>
      </c>
      <c r="I86" s="16">
        <v>0.70519322311839905</v>
      </c>
      <c r="J86" s="16">
        <v>0.70701819257499698</v>
      </c>
      <c r="K86" s="16">
        <v>0.61360038548787199</v>
      </c>
      <c r="L86" s="16">
        <v>0.61603049553457201</v>
      </c>
      <c r="M86" s="17">
        <v>0.62604790839564095</v>
      </c>
      <c r="N86" s="18">
        <v>0.83813219367089697</v>
      </c>
      <c r="O86" s="18">
        <v>0.83813219368095504</v>
      </c>
      <c r="P86" s="18">
        <v>0.45466607980239898</v>
      </c>
      <c r="Q86" s="18">
        <v>0.456466744591003</v>
      </c>
      <c r="R86" s="17">
        <v>0.46388945478321197</v>
      </c>
      <c r="S86" s="16">
        <v>0.79352990715157101</v>
      </c>
      <c r="T86" s="16">
        <v>0.80875537651521601</v>
      </c>
      <c r="U86" s="16">
        <v>0.49047392755003599</v>
      </c>
      <c r="V86" s="16">
        <v>0.49832200871309501</v>
      </c>
      <c r="W86" s="17">
        <v>0.53396037983839695</v>
      </c>
      <c r="X86" s="18"/>
      <c r="Y86" s="17">
        <f t="shared" si="103"/>
        <v>0.34956270710704124</v>
      </c>
      <c r="Z86" s="19">
        <f t="shared" si="106"/>
        <v>-4.87703787901395E-3</v>
      </c>
      <c r="AA86" s="19">
        <f t="shared" si="107"/>
        <v>5.4105400500088552E-2</v>
      </c>
      <c r="AB86" s="16">
        <f t="shared" si="104"/>
        <v>4.4602286529384028E-2</v>
      </c>
      <c r="AC86" s="16">
        <f t="shared" si="105"/>
        <v>7.0070925055184974E-2</v>
      </c>
    </row>
    <row r="87" spans="1:29" s="1" customFormat="1" x14ac:dyDescent="0.3">
      <c r="A87" s="2">
        <v>86</v>
      </c>
      <c r="B87" s="2" t="s">
        <v>30</v>
      </c>
      <c r="C87" s="2" t="s">
        <v>51</v>
      </c>
      <c r="D87" s="3" t="s">
        <v>88</v>
      </c>
      <c r="E87" s="3">
        <v>1</v>
      </c>
      <c r="F87" s="5">
        <v>159</v>
      </c>
      <c r="G87" s="5">
        <v>127</v>
      </c>
      <c r="H87" s="6">
        <v>32</v>
      </c>
      <c r="I87" s="7">
        <v>0.50601825014723301</v>
      </c>
      <c r="J87" s="7">
        <v>0.50627143422272303</v>
      </c>
      <c r="K87" s="7">
        <v>0.794277654303571</v>
      </c>
      <c r="L87" s="7">
        <v>0.79742332069042998</v>
      </c>
      <c r="M87" s="8">
        <v>0.80060665997729497</v>
      </c>
      <c r="N87" s="9">
        <v>0.55898919587125895</v>
      </c>
      <c r="O87" s="9">
        <v>0.55898919587312401</v>
      </c>
      <c r="P87" s="9">
        <v>0.75047620889362499</v>
      </c>
      <c r="Q87" s="9">
        <v>0.75344840353067899</v>
      </c>
      <c r="R87" s="8">
        <v>0.75645619354804206</v>
      </c>
      <c r="S87" s="7">
        <v>0.59973156171032604</v>
      </c>
      <c r="T87" s="7">
        <v>0.60387480412190297</v>
      </c>
      <c r="U87" s="7">
        <v>0.68290929372591902</v>
      </c>
      <c r="V87" s="7">
        <v>0.69383653626241704</v>
      </c>
      <c r="W87" s="8">
        <v>0.70530568575220098</v>
      </c>
      <c r="X87" s="9"/>
      <c r="Y87" s="8">
        <f t="shared" ref="Y87:Y90" si="108">(M87-R87)/R87</f>
        <v>5.8364868720516258E-2</v>
      </c>
      <c r="Z87" s="11"/>
      <c r="AA87" s="11"/>
      <c r="AB87" s="7">
        <f t="shared" ref="AB87:AB90" si="109">O87-S87</f>
        <v>-4.0742365837202033E-2</v>
      </c>
      <c r="AC87" s="7">
        <f t="shared" ref="AC87:AC90" si="110">W87-R87</f>
        <v>-5.1150507795841071E-2</v>
      </c>
    </row>
    <row r="88" spans="1:29" s="1" customFormat="1" x14ac:dyDescent="0.3">
      <c r="A88" s="2">
        <v>87</v>
      </c>
      <c r="B88" s="2" t="s">
        <v>30</v>
      </c>
      <c r="C88" s="2" t="s">
        <v>51</v>
      </c>
      <c r="D88" s="3" t="s">
        <v>88</v>
      </c>
      <c r="E88" s="3">
        <v>2</v>
      </c>
      <c r="F88" s="5">
        <v>159</v>
      </c>
      <c r="G88" s="5">
        <v>127</v>
      </c>
      <c r="H88" s="6">
        <v>32</v>
      </c>
      <c r="I88" s="7">
        <v>0.65577267876517698</v>
      </c>
      <c r="J88" s="7">
        <v>0.65608352985248997</v>
      </c>
      <c r="K88" s="7">
        <v>0.66303974299238</v>
      </c>
      <c r="L88" s="7">
        <v>0.66566565324099503</v>
      </c>
      <c r="M88" s="8">
        <v>0.67101245120893105</v>
      </c>
      <c r="N88" s="9">
        <v>0.75999582611213101</v>
      </c>
      <c r="O88" s="9">
        <v>0.759995826139507</v>
      </c>
      <c r="P88" s="9">
        <v>0.55363267220432499</v>
      </c>
      <c r="Q88" s="9">
        <v>0.55582528542740095</v>
      </c>
      <c r="R88" s="8">
        <v>0.56028981727185101</v>
      </c>
      <c r="S88" s="7">
        <v>0.71787164175077101</v>
      </c>
      <c r="T88" s="7">
        <v>0.72356840551401602</v>
      </c>
      <c r="U88" s="7">
        <v>0.57333799128631502</v>
      </c>
      <c r="V88" s="7">
        <v>0.58251198165916895</v>
      </c>
      <c r="W88" s="8">
        <v>0.60226373167011804</v>
      </c>
      <c r="X88" s="9"/>
      <c r="Y88" s="8">
        <f t="shared" si="108"/>
        <v>0.19761671642759435</v>
      </c>
      <c r="Z88" s="11">
        <f t="shared" ref="Z88:Z90" si="111">(M87-M88)/M87</f>
        <v>0.16187001088904154</v>
      </c>
      <c r="AA88" s="11">
        <f t="shared" ref="AA88:AA90" si="112">(R87-R88)/R87</f>
        <v>0.25932285035053076</v>
      </c>
      <c r="AB88" s="7">
        <f t="shared" si="109"/>
        <v>4.2124184388735997E-2</v>
      </c>
      <c r="AC88" s="7">
        <f t="shared" si="110"/>
        <v>4.1973914398267032E-2</v>
      </c>
    </row>
    <row r="89" spans="1:29" s="1" customFormat="1" x14ac:dyDescent="0.3">
      <c r="A89" s="2">
        <v>88</v>
      </c>
      <c r="B89" s="2" t="s">
        <v>30</v>
      </c>
      <c r="C89" s="2" t="s">
        <v>51</v>
      </c>
      <c r="D89" s="3" t="s">
        <v>88</v>
      </c>
      <c r="E89" s="3">
        <v>3</v>
      </c>
      <c r="F89" s="5">
        <v>159</v>
      </c>
      <c r="G89" s="5">
        <v>127</v>
      </c>
      <c r="H89" s="6">
        <v>32</v>
      </c>
      <c r="I89" s="7">
        <v>0.70800656479950896</v>
      </c>
      <c r="J89" s="7">
        <v>0.70833468879678296</v>
      </c>
      <c r="K89" s="7">
        <v>0.61066557209726602</v>
      </c>
      <c r="L89" s="7">
        <v>0.61308405907515096</v>
      </c>
      <c r="M89" s="8">
        <v>0.62051565233823702</v>
      </c>
      <c r="N89" s="9">
        <v>0.82761941416358298</v>
      </c>
      <c r="O89" s="9">
        <v>0.82761941418624996</v>
      </c>
      <c r="P89" s="9">
        <v>0.46919836562116402</v>
      </c>
      <c r="Q89" s="9">
        <v>0.47105658424220398</v>
      </c>
      <c r="R89" s="8">
        <v>0.47676656949816998</v>
      </c>
      <c r="S89" s="7">
        <v>0.78386044410840305</v>
      </c>
      <c r="T89" s="7">
        <v>0.79148749046148503</v>
      </c>
      <c r="U89" s="7">
        <v>0.50182752340412795</v>
      </c>
      <c r="V89" s="7">
        <v>0.50985727363612299</v>
      </c>
      <c r="W89" s="8">
        <v>0.53647618852329404</v>
      </c>
      <c r="X89" s="9" t="s">
        <v>35</v>
      </c>
      <c r="Y89" s="8">
        <f t="shared" si="108"/>
        <v>0.30150831043244697</v>
      </c>
      <c r="Z89" s="11">
        <f t="shared" si="111"/>
        <v>7.5254637644527098E-2</v>
      </c>
      <c r="AA89" s="11">
        <f t="shared" si="112"/>
        <v>0.14907150763576307</v>
      </c>
      <c r="AB89" s="7">
        <f t="shared" si="109"/>
        <v>4.3758970077846904E-2</v>
      </c>
      <c r="AC89" s="7">
        <f t="shared" si="110"/>
        <v>5.9709619025124061E-2</v>
      </c>
    </row>
    <row r="90" spans="1:29" s="1" customFormat="1" x14ac:dyDescent="0.3">
      <c r="A90" s="2">
        <v>89</v>
      </c>
      <c r="B90" s="2" t="s">
        <v>30</v>
      </c>
      <c r="C90" s="2" t="s">
        <v>51</v>
      </c>
      <c r="D90" s="3" t="s">
        <v>88</v>
      </c>
      <c r="E90" s="3">
        <v>4</v>
      </c>
      <c r="F90" s="5">
        <v>159</v>
      </c>
      <c r="G90" s="5">
        <v>127</v>
      </c>
      <c r="H90" s="6">
        <v>32</v>
      </c>
      <c r="I90" s="7">
        <v>0.72179658776177502</v>
      </c>
      <c r="J90" s="7">
        <v>0.72263379398347405</v>
      </c>
      <c r="K90" s="7">
        <v>0.59607117236088902</v>
      </c>
      <c r="L90" s="7">
        <v>0.59843185950966005</v>
      </c>
      <c r="M90" s="8">
        <v>0.60816309692303405</v>
      </c>
      <c r="N90" s="9">
        <v>0.86301447778707996</v>
      </c>
      <c r="O90" s="9">
        <v>0.86301447780982499</v>
      </c>
      <c r="P90" s="9">
        <v>0.418263193775956</v>
      </c>
      <c r="Q90" s="9">
        <v>0.41991968815470598</v>
      </c>
      <c r="R90" s="8">
        <v>0.426748098298731</v>
      </c>
      <c r="S90" s="7">
        <v>0.79587472253474001</v>
      </c>
      <c r="T90" s="7">
        <v>0.81918115829666605</v>
      </c>
      <c r="U90" s="7">
        <v>0.48768089656988001</v>
      </c>
      <c r="V90" s="7">
        <v>0.49548428639953301</v>
      </c>
      <c r="W90" s="8">
        <v>0.5309197128441</v>
      </c>
      <c r="X90" s="9"/>
      <c r="Y90" s="8">
        <f t="shared" si="108"/>
        <v>0.42511026844063271</v>
      </c>
      <c r="Z90" s="11">
        <f t="shared" si="111"/>
        <v>1.9906919944172034E-2</v>
      </c>
      <c r="AA90" s="11">
        <f t="shared" si="112"/>
        <v>0.10491186756673586</v>
      </c>
      <c r="AB90" s="7">
        <f t="shared" si="109"/>
        <v>6.7139755275084978E-2</v>
      </c>
      <c r="AC90" s="7">
        <f t="shared" si="110"/>
        <v>0.104171614545369</v>
      </c>
    </row>
    <row r="91" spans="1:29" s="1" customFormat="1" x14ac:dyDescent="0.3">
      <c r="A91" s="12">
        <v>90</v>
      </c>
      <c r="B91" s="12" t="s">
        <v>30</v>
      </c>
      <c r="C91" s="12" t="s">
        <v>52</v>
      </c>
      <c r="D91" s="13" t="s">
        <v>88</v>
      </c>
      <c r="E91" s="13">
        <v>1</v>
      </c>
      <c r="F91" s="14">
        <v>159</v>
      </c>
      <c r="G91" s="14">
        <v>127</v>
      </c>
      <c r="H91" s="15">
        <v>32</v>
      </c>
      <c r="I91" s="16">
        <v>0.45996177956297002</v>
      </c>
      <c r="J91" s="16">
        <v>0.46032306237423798</v>
      </c>
      <c r="K91" s="16">
        <v>0.83047992955027305</v>
      </c>
      <c r="L91" s="16">
        <v>0.83376897184573695</v>
      </c>
      <c r="M91" s="17">
        <v>0.83709740412929201</v>
      </c>
      <c r="N91" s="18">
        <v>0.52497944428149002</v>
      </c>
      <c r="O91" s="18">
        <v>0.52497944429581</v>
      </c>
      <c r="P91" s="18">
        <v>0.77887634851433796</v>
      </c>
      <c r="Q91" s="18">
        <v>0.78196101939204099</v>
      </c>
      <c r="R91" s="17">
        <v>0.78508263267978895</v>
      </c>
      <c r="S91" s="16">
        <v>0.57288579541595297</v>
      </c>
      <c r="T91" s="16">
        <v>0.59288450849509999</v>
      </c>
      <c r="U91" s="16">
        <v>0.70543882357443999</v>
      </c>
      <c r="V91" s="16">
        <v>0.71672656147855096</v>
      </c>
      <c r="W91" s="17">
        <v>0.728574084125855</v>
      </c>
      <c r="X91" s="18"/>
      <c r="Y91" s="17">
        <f t="shared" ref="Y91:Y94" si="113">(M91-R91)/R91</f>
        <v>6.6253881164020464E-2</v>
      </c>
      <c r="Z91" s="19"/>
      <c r="AA91" s="19"/>
      <c r="AB91" s="16">
        <f t="shared" ref="AB91:AB94" si="114">O91-S91</f>
        <v>-4.7906351120142965E-2</v>
      </c>
      <c r="AC91" s="16">
        <f t="shared" ref="AC91:AC94" si="115">W91-R91</f>
        <v>-5.6508548553933946E-2</v>
      </c>
    </row>
    <row r="92" spans="1:29" s="1" customFormat="1" x14ac:dyDescent="0.3">
      <c r="A92" s="12">
        <v>91</v>
      </c>
      <c r="B92" s="12" t="s">
        <v>30</v>
      </c>
      <c r="C92" s="12" t="s">
        <v>52</v>
      </c>
      <c r="D92" s="13" t="s">
        <v>88</v>
      </c>
      <c r="E92" s="13">
        <v>2</v>
      </c>
      <c r="F92" s="14">
        <v>159</v>
      </c>
      <c r="G92" s="14">
        <v>127</v>
      </c>
      <c r="H92" s="15">
        <v>32</v>
      </c>
      <c r="I92" s="16">
        <v>0.64186759061522103</v>
      </c>
      <c r="J92" s="16">
        <v>0.64455042693547104</v>
      </c>
      <c r="K92" s="16">
        <v>0.67629893683821796</v>
      </c>
      <c r="L92" s="16">
        <v>0.67897735895113098</v>
      </c>
      <c r="M92" s="17">
        <v>0.684431079967739</v>
      </c>
      <c r="N92" s="18">
        <v>0.77344619351286903</v>
      </c>
      <c r="O92" s="18">
        <v>0.77344619353994604</v>
      </c>
      <c r="P92" s="18">
        <v>0.53789560552052096</v>
      </c>
      <c r="Q92" s="18">
        <v>0.54002589348312002</v>
      </c>
      <c r="R92" s="17">
        <v>0.54436352054236603</v>
      </c>
      <c r="S92" s="16">
        <v>0.698795854893423</v>
      </c>
      <c r="T92" s="16">
        <v>0.70654648586342095</v>
      </c>
      <c r="U92" s="16">
        <v>0.592403781131846</v>
      </c>
      <c r="V92" s="16">
        <v>0.60188284351309995</v>
      </c>
      <c r="W92" s="17">
        <v>0.62229141850427605</v>
      </c>
      <c r="X92" s="18"/>
      <c r="Y92" s="17">
        <f t="shared" si="113"/>
        <v>0.25730519063037027</v>
      </c>
      <c r="Z92" s="19">
        <f t="shared" ref="Z92:Z94" si="116">(M91-M92)/M91</f>
        <v>0.18237581840353345</v>
      </c>
      <c r="AA92" s="19">
        <f t="shared" ref="AA92:AA94" si="117">(R91-R92)/R91</f>
        <v>0.30661627466621699</v>
      </c>
      <c r="AB92" s="16">
        <f t="shared" si="114"/>
        <v>7.465033864652304E-2</v>
      </c>
      <c r="AC92" s="16">
        <f t="shared" si="115"/>
        <v>7.792789796191002E-2</v>
      </c>
    </row>
    <row r="93" spans="1:29" s="1" customFormat="1" x14ac:dyDescent="0.3">
      <c r="A93" s="12">
        <v>92</v>
      </c>
      <c r="B93" s="12" t="s">
        <v>30</v>
      </c>
      <c r="C93" s="12" t="s">
        <v>52</v>
      </c>
      <c r="D93" s="13" t="s">
        <v>88</v>
      </c>
      <c r="E93" s="13">
        <v>3</v>
      </c>
      <c r="F93" s="14">
        <v>159</v>
      </c>
      <c r="G93" s="14">
        <v>127</v>
      </c>
      <c r="H93" s="15">
        <v>32</v>
      </c>
      <c r="I93" s="16">
        <v>0.69390627336458099</v>
      </c>
      <c r="J93" s="16">
        <v>0.69404772573520701</v>
      </c>
      <c r="K93" s="16">
        <v>0.62523618844288098</v>
      </c>
      <c r="L93" s="16">
        <v>0.62771238105786398</v>
      </c>
      <c r="M93" s="17">
        <v>0.63532129378879099</v>
      </c>
      <c r="N93" s="18">
        <v>0.81779346730433899</v>
      </c>
      <c r="O93" s="18">
        <v>0.81779346731887004</v>
      </c>
      <c r="P93" s="18">
        <v>0.48238554607565698</v>
      </c>
      <c r="Q93" s="18">
        <v>0.48429599135833001</v>
      </c>
      <c r="R93" s="17">
        <v>0.49016646013572301</v>
      </c>
      <c r="S93" s="16">
        <v>0.69557018499444301</v>
      </c>
      <c r="T93" s="16">
        <v>0.70951475723098001</v>
      </c>
      <c r="U93" s="16">
        <v>0.59556743311919802</v>
      </c>
      <c r="V93" s="16">
        <v>0.60509711714652503</v>
      </c>
      <c r="W93" s="17">
        <v>0.63668836727212597</v>
      </c>
      <c r="X93" s="18" t="s">
        <v>35</v>
      </c>
      <c r="Y93" s="17">
        <f t="shared" si="113"/>
        <v>0.29613375344546383</v>
      </c>
      <c r="Z93" s="19">
        <f t="shared" si="116"/>
        <v>7.1752712020708972E-2</v>
      </c>
      <c r="AA93" s="19">
        <f t="shared" si="117"/>
        <v>9.9560419391521368E-2</v>
      </c>
      <c r="AB93" s="16">
        <f t="shared" si="114"/>
        <v>0.12222328232442703</v>
      </c>
      <c r="AC93" s="16">
        <f t="shared" si="115"/>
        <v>0.14652190713640295</v>
      </c>
    </row>
    <row r="94" spans="1:29" s="1" customFormat="1" x14ac:dyDescent="0.3">
      <c r="A94" s="12">
        <v>93</v>
      </c>
      <c r="B94" s="12" t="s">
        <v>30</v>
      </c>
      <c r="C94" s="12" t="s">
        <v>52</v>
      </c>
      <c r="D94" s="13" t="s">
        <v>88</v>
      </c>
      <c r="E94" s="13">
        <v>4</v>
      </c>
      <c r="F94" s="14">
        <v>159</v>
      </c>
      <c r="G94" s="14">
        <v>127</v>
      </c>
      <c r="H94" s="15">
        <v>32</v>
      </c>
      <c r="I94" s="16">
        <v>0.71429043851437002</v>
      </c>
      <c r="J94" s="16">
        <v>0.71522383627528596</v>
      </c>
      <c r="K94" s="16">
        <v>0.60405888929166696</v>
      </c>
      <c r="L94" s="16">
        <v>0.60645121108673805</v>
      </c>
      <c r="M94" s="17">
        <v>0.61631285301126504</v>
      </c>
      <c r="N94" s="18">
        <v>0.836436991585639</v>
      </c>
      <c r="O94" s="18">
        <v>0.83643699159112594</v>
      </c>
      <c r="P94" s="18">
        <v>0.45704068235822498</v>
      </c>
      <c r="Q94" s="18">
        <v>0.45885075155019001</v>
      </c>
      <c r="R94" s="17">
        <v>0.46631222862512101</v>
      </c>
      <c r="S94" s="16">
        <v>0.69619819923863302</v>
      </c>
      <c r="T94" s="16">
        <v>0.71838471462225695</v>
      </c>
      <c r="U94" s="16">
        <v>0.59495281209993001</v>
      </c>
      <c r="V94" s="16">
        <v>0.60447266156649304</v>
      </c>
      <c r="W94" s="17">
        <v>0.647702582523905</v>
      </c>
      <c r="X94" s="18"/>
      <c r="Y94" s="17">
        <f t="shared" si="113"/>
        <v>0.32167422421755304</v>
      </c>
      <c r="Z94" s="19">
        <f t="shared" si="116"/>
        <v>2.991941394592261E-2</v>
      </c>
      <c r="AA94" s="19">
        <f t="shared" si="117"/>
        <v>4.8665572719922473E-2</v>
      </c>
      <c r="AB94" s="16">
        <f t="shared" si="114"/>
        <v>0.14023879235249292</v>
      </c>
      <c r="AC94" s="16">
        <f t="shared" si="115"/>
        <v>0.181390353898784</v>
      </c>
    </row>
    <row r="95" spans="1:29" s="1" customFormat="1" x14ac:dyDescent="0.3">
      <c r="A95" s="2">
        <v>94</v>
      </c>
      <c r="B95" s="2" t="s">
        <v>30</v>
      </c>
      <c r="C95" s="2" t="s">
        <v>53</v>
      </c>
      <c r="D95" s="3" t="s">
        <v>88</v>
      </c>
      <c r="E95" s="3">
        <v>1</v>
      </c>
      <c r="F95" s="5">
        <v>159</v>
      </c>
      <c r="G95" s="5">
        <v>127</v>
      </c>
      <c r="H95" s="6">
        <v>32</v>
      </c>
      <c r="I95" s="7">
        <v>0.582933091797738</v>
      </c>
      <c r="J95" s="7">
        <v>0.58355271212686799</v>
      </c>
      <c r="K95" s="7">
        <v>0.72982671872854699</v>
      </c>
      <c r="L95" s="7">
        <v>0.73271713288648899</v>
      </c>
      <c r="M95" s="8">
        <v>0.735642163011338</v>
      </c>
      <c r="N95" s="9">
        <v>0.634639250116242</v>
      </c>
      <c r="O95" s="9">
        <v>0.63463925011766198</v>
      </c>
      <c r="P95" s="9">
        <v>0.68308265767896403</v>
      </c>
      <c r="Q95" s="9">
        <v>0.68578794611816896</v>
      </c>
      <c r="R95" s="8">
        <v>0.68852563343517204</v>
      </c>
      <c r="S95" s="7">
        <v>0.67955330438112505</v>
      </c>
      <c r="T95" s="7">
        <v>0.69098068344017904</v>
      </c>
      <c r="U95" s="7">
        <v>0.61103381986964</v>
      </c>
      <c r="V95" s="7">
        <v>0.62081098179884597</v>
      </c>
      <c r="W95" s="8">
        <v>0.63107301555323103</v>
      </c>
      <c r="X95" s="9"/>
      <c r="Y95" s="8">
        <f t="shared" ref="Y95:Y98" si="118">(M95-R95)/R95</f>
        <v>6.8431046410129356E-2</v>
      </c>
      <c r="Z95" s="11"/>
      <c r="AA95" s="11"/>
      <c r="AB95" s="7">
        <f t="shared" ref="AB95:AB98" si="119">O95-S95</f>
        <v>-4.4914054263463066E-2</v>
      </c>
      <c r="AC95" s="7">
        <f t="shared" ref="AC95:AC98" si="120">W95-R95</f>
        <v>-5.7452617881941004E-2</v>
      </c>
    </row>
    <row r="96" spans="1:29" s="1" customFormat="1" x14ac:dyDescent="0.3">
      <c r="A96" s="2">
        <v>95</v>
      </c>
      <c r="B96" s="2" t="s">
        <v>30</v>
      </c>
      <c r="C96" s="2" t="s">
        <v>53</v>
      </c>
      <c r="D96" s="3" t="s">
        <v>88</v>
      </c>
      <c r="E96" s="3">
        <v>2</v>
      </c>
      <c r="F96" s="5">
        <v>159</v>
      </c>
      <c r="G96" s="5">
        <v>127</v>
      </c>
      <c r="H96" s="6">
        <v>32</v>
      </c>
      <c r="I96" s="7">
        <v>0.69278602316161397</v>
      </c>
      <c r="J96" s="7">
        <v>0.69359703182417198</v>
      </c>
      <c r="K96" s="7">
        <v>0.62637927178825403</v>
      </c>
      <c r="L96" s="7">
        <v>0.62885999148370697</v>
      </c>
      <c r="M96" s="8">
        <v>0.63391115689717004</v>
      </c>
      <c r="N96" s="9">
        <v>0.79881117166974203</v>
      </c>
      <c r="O96" s="9">
        <v>0.79881117167349103</v>
      </c>
      <c r="P96" s="9">
        <v>0.50689060892402005</v>
      </c>
      <c r="Q96" s="9">
        <v>0.50889810434034799</v>
      </c>
      <c r="R96" s="8">
        <v>0.51298570498028695</v>
      </c>
      <c r="S96" s="7">
        <v>0.72161286402429703</v>
      </c>
      <c r="T96" s="7">
        <v>0.72243142481911105</v>
      </c>
      <c r="U96" s="7">
        <v>0.569523870251197</v>
      </c>
      <c r="V96" s="7">
        <v>0.57863683081233597</v>
      </c>
      <c r="W96" s="8">
        <v>0.59825718264918504</v>
      </c>
      <c r="X96" s="9"/>
      <c r="Y96" s="8">
        <f t="shared" si="118"/>
        <v>0.23572869719933037</v>
      </c>
      <c r="Z96" s="11">
        <f t="shared" ref="Z96:Z98" si="121">(M95-M96)/M95</f>
        <v>0.13828871050258174</v>
      </c>
      <c r="AA96" s="11">
        <f t="shared" ref="AA96:AA98" si="122">(R95-R96)/R95</f>
        <v>0.25495046216229655</v>
      </c>
      <c r="AB96" s="7">
        <f t="shared" si="119"/>
        <v>7.7198307649193998E-2</v>
      </c>
      <c r="AC96" s="7">
        <f t="shared" si="120"/>
        <v>8.5271477668898088E-2</v>
      </c>
    </row>
    <row r="97" spans="1:29" s="1" customFormat="1" x14ac:dyDescent="0.3">
      <c r="A97" s="2">
        <v>96</v>
      </c>
      <c r="B97" s="2" t="s">
        <v>30</v>
      </c>
      <c r="C97" s="2" t="s">
        <v>53</v>
      </c>
      <c r="D97" s="3" t="s">
        <v>88</v>
      </c>
      <c r="E97" s="3">
        <v>3</v>
      </c>
      <c r="F97" s="5">
        <v>159</v>
      </c>
      <c r="G97" s="5">
        <v>127</v>
      </c>
      <c r="H97" s="6">
        <v>32</v>
      </c>
      <c r="I97" s="7">
        <v>0.73414618422241396</v>
      </c>
      <c r="J97" s="7">
        <v>0.73504629853241799</v>
      </c>
      <c r="K97" s="7">
        <v>0.58269104197138699</v>
      </c>
      <c r="L97" s="7">
        <v>0.58499873829737703</v>
      </c>
      <c r="M97" s="8">
        <v>0.59208989099999798</v>
      </c>
      <c r="N97" s="9">
        <v>0.86639137838997204</v>
      </c>
      <c r="O97" s="9">
        <v>0.86639137839093905</v>
      </c>
      <c r="P97" s="9">
        <v>0.41307561323289999</v>
      </c>
      <c r="Q97" s="9">
        <v>0.41471156265781101</v>
      </c>
      <c r="R97" s="8">
        <v>0.419738553018352</v>
      </c>
      <c r="S97" s="7">
        <v>0.78484502008921697</v>
      </c>
      <c r="T97" s="7">
        <v>0.791005842776075</v>
      </c>
      <c r="U97" s="7">
        <v>0.50068323658986402</v>
      </c>
      <c r="V97" s="7">
        <v>0.50869467707023397</v>
      </c>
      <c r="W97" s="8">
        <v>0.53525289446295699</v>
      </c>
      <c r="X97" s="9" t="s">
        <v>35</v>
      </c>
      <c r="Y97" s="8">
        <f t="shared" si="118"/>
        <v>0.41061593399572793</v>
      </c>
      <c r="Z97" s="11">
        <f t="shared" si="121"/>
        <v>6.597338671538179E-2</v>
      </c>
      <c r="AA97" s="11">
        <f t="shared" si="122"/>
        <v>0.18177339262410491</v>
      </c>
      <c r="AB97" s="7">
        <f t="shared" si="119"/>
        <v>8.1546358301722077E-2</v>
      </c>
      <c r="AC97" s="7">
        <f t="shared" si="120"/>
        <v>0.11551434144460498</v>
      </c>
    </row>
    <row r="98" spans="1:29" s="1" customFormat="1" x14ac:dyDescent="0.3">
      <c r="A98" s="2">
        <v>97</v>
      </c>
      <c r="B98" s="2" t="s">
        <v>30</v>
      </c>
      <c r="C98" s="2" t="s">
        <v>53</v>
      </c>
      <c r="D98" s="3" t="s">
        <v>88</v>
      </c>
      <c r="E98" s="3">
        <v>4</v>
      </c>
      <c r="F98" s="5">
        <v>159</v>
      </c>
      <c r="G98" s="5">
        <v>127</v>
      </c>
      <c r="H98" s="6">
        <v>32</v>
      </c>
      <c r="I98" s="7">
        <v>0.74563917606525398</v>
      </c>
      <c r="J98" s="7">
        <v>0.74621925316321303</v>
      </c>
      <c r="K98" s="7">
        <v>0.56995688467962202</v>
      </c>
      <c r="L98" s="7">
        <v>0.57221414850214203</v>
      </c>
      <c r="M98" s="8">
        <v>0.58151905371712898</v>
      </c>
      <c r="N98" s="9">
        <v>0.88820576124127004</v>
      </c>
      <c r="O98" s="9">
        <v>0.88820576125114203</v>
      </c>
      <c r="P98" s="9">
        <v>0.37785226161635999</v>
      </c>
      <c r="Q98" s="9">
        <v>0.379348712073105</v>
      </c>
      <c r="R98" s="8">
        <v>0.38551738829075399</v>
      </c>
      <c r="S98" s="7">
        <v>0.80208990540708702</v>
      </c>
      <c r="T98" s="7">
        <v>0.80891360976265902</v>
      </c>
      <c r="U98" s="7">
        <v>0.48019907914485899</v>
      </c>
      <c r="V98" s="7">
        <v>0.48788275229417299</v>
      </c>
      <c r="W98" s="8">
        <v>0.52277454171522697</v>
      </c>
      <c r="X98" s="9"/>
      <c r="Y98" s="8">
        <f t="shared" si="118"/>
        <v>0.50841199743382826</v>
      </c>
      <c r="Z98" s="11">
        <f t="shared" si="121"/>
        <v>1.7853433141740704E-2</v>
      </c>
      <c r="AA98" s="11">
        <f t="shared" si="122"/>
        <v>8.1529715298994165E-2</v>
      </c>
      <c r="AB98" s="7">
        <f t="shared" si="119"/>
        <v>8.6115855844055011E-2</v>
      </c>
      <c r="AC98" s="7">
        <f t="shared" si="120"/>
        <v>0.13725715342447298</v>
      </c>
    </row>
    <row r="99" spans="1:29" s="1" customFormat="1" x14ac:dyDescent="0.3">
      <c r="A99" s="12">
        <v>98</v>
      </c>
      <c r="B99" s="12" t="s">
        <v>30</v>
      </c>
      <c r="C99" s="12" t="s">
        <v>56</v>
      </c>
      <c r="D99" s="13" t="s">
        <v>88</v>
      </c>
      <c r="E99" s="13">
        <v>1</v>
      </c>
      <c r="F99" s="14">
        <v>159</v>
      </c>
      <c r="G99" s="14">
        <v>127</v>
      </c>
      <c r="H99" s="15">
        <v>32</v>
      </c>
      <c r="I99" s="16">
        <v>0.52255021308999094</v>
      </c>
      <c r="J99" s="16">
        <v>0.52274210693975298</v>
      </c>
      <c r="K99" s="16">
        <v>0.78087360728301003</v>
      </c>
      <c r="L99" s="16">
        <v>0.78396618812738605</v>
      </c>
      <c r="M99" s="17">
        <v>0.78709580611257202</v>
      </c>
      <c r="N99" s="18">
        <v>0.57779713120119403</v>
      </c>
      <c r="O99" s="18">
        <v>0.57779713120965703</v>
      </c>
      <c r="P99" s="18">
        <v>0.73429894536646401</v>
      </c>
      <c r="Q99" s="18">
        <v>0.73720707138238495</v>
      </c>
      <c r="R99" s="17">
        <v>0.74015002548467301</v>
      </c>
      <c r="S99" s="16">
        <v>0.61537372172179805</v>
      </c>
      <c r="T99" s="16">
        <v>0.62256625791453102</v>
      </c>
      <c r="U99" s="16">
        <v>0.66943255101328303</v>
      </c>
      <c r="V99" s="16">
        <v>0.68014415197398803</v>
      </c>
      <c r="W99" s="17">
        <v>0.69138696572895797</v>
      </c>
      <c r="X99" s="18"/>
      <c r="Y99" s="17">
        <f t="shared" ref="Y99:Y102" si="123">(M99-R99)/R99</f>
        <v>6.342738500502984E-2</v>
      </c>
      <c r="Z99" s="19"/>
      <c r="AA99" s="19"/>
      <c r="AB99" s="16">
        <f t="shared" ref="AB99:AB102" si="124">O99-S99</f>
        <v>-3.7576590512141017E-2</v>
      </c>
      <c r="AC99" s="16">
        <f t="shared" ref="AC99:AC102" si="125">W99-R99</f>
        <v>-4.8763059755715044E-2</v>
      </c>
    </row>
    <row r="100" spans="1:29" s="1" customFormat="1" x14ac:dyDescent="0.3">
      <c r="A100" s="12">
        <v>99</v>
      </c>
      <c r="B100" s="12" t="s">
        <v>30</v>
      </c>
      <c r="C100" s="12" t="s">
        <v>56</v>
      </c>
      <c r="D100" s="13" t="s">
        <v>88</v>
      </c>
      <c r="E100" s="13">
        <v>2</v>
      </c>
      <c r="F100" s="14">
        <v>159</v>
      </c>
      <c r="G100" s="14">
        <v>127</v>
      </c>
      <c r="H100" s="15">
        <v>32</v>
      </c>
      <c r="I100" s="16">
        <v>0.65702791461992904</v>
      </c>
      <c r="J100" s="16">
        <v>0.65743132346328303</v>
      </c>
      <c r="K100" s="16">
        <v>0.66182974117155802</v>
      </c>
      <c r="L100" s="16">
        <v>0.66445085931500103</v>
      </c>
      <c r="M100" s="17">
        <v>0.66978789974525599</v>
      </c>
      <c r="N100" s="18">
        <v>0.77189541574320497</v>
      </c>
      <c r="O100" s="18">
        <v>0.77189541574429099</v>
      </c>
      <c r="P100" s="18">
        <v>0.53973343371484805</v>
      </c>
      <c r="Q100" s="18">
        <v>0.54187100023343404</v>
      </c>
      <c r="R100" s="17">
        <v>0.54622344766530195</v>
      </c>
      <c r="S100" s="16">
        <v>0.72147137501182002</v>
      </c>
      <c r="T100" s="16">
        <v>0.726025259652608</v>
      </c>
      <c r="U100" s="16">
        <v>0.56966858084194105</v>
      </c>
      <c r="V100" s="16">
        <v>0.57878385691955803</v>
      </c>
      <c r="W100" s="17">
        <v>0.59840919410092597</v>
      </c>
      <c r="X100" s="18"/>
      <c r="Y100" s="17">
        <f t="shared" si="123"/>
        <v>0.22621594259290764</v>
      </c>
      <c r="Z100" s="19">
        <f t="shared" ref="Z100:Z102" si="126">(M99-M100)/M99</f>
        <v>0.14903891680822706</v>
      </c>
      <c r="AA100" s="19">
        <f t="shared" ref="AA100:AA102" si="127">(R99-R100)/R99</f>
        <v>0.26200982387642557</v>
      </c>
      <c r="AB100" s="16">
        <f t="shared" si="124"/>
        <v>5.0424040732470976E-2</v>
      </c>
      <c r="AC100" s="16">
        <f t="shared" si="125"/>
        <v>5.2185746435624014E-2</v>
      </c>
    </row>
    <row r="101" spans="1:29" s="1" customFormat="1" x14ac:dyDescent="0.3">
      <c r="A101" s="12">
        <v>100</v>
      </c>
      <c r="B101" s="12" t="s">
        <v>30</v>
      </c>
      <c r="C101" s="12" t="s">
        <v>56</v>
      </c>
      <c r="D101" s="13" t="s">
        <v>88</v>
      </c>
      <c r="E101" s="13">
        <v>3</v>
      </c>
      <c r="F101" s="14">
        <v>159</v>
      </c>
      <c r="G101" s="14">
        <v>127</v>
      </c>
      <c r="H101" s="15">
        <v>32</v>
      </c>
      <c r="I101" s="16">
        <v>0.72207813155408296</v>
      </c>
      <c r="J101" s="16">
        <v>0.72229190899055895</v>
      </c>
      <c r="K101" s="16">
        <v>0.595769481922791</v>
      </c>
      <c r="L101" s="16">
        <v>0.59812897425327005</v>
      </c>
      <c r="M101" s="17">
        <v>0.60537928714221201</v>
      </c>
      <c r="N101" s="18">
        <v>0.85166453826170496</v>
      </c>
      <c r="O101" s="18">
        <v>0.85166453828366195</v>
      </c>
      <c r="P101" s="18">
        <v>0.43524601988547201</v>
      </c>
      <c r="Q101" s="18">
        <v>0.43696977324470199</v>
      </c>
      <c r="R101" s="17">
        <v>0.44226656994810398</v>
      </c>
      <c r="S101" s="16">
        <v>0.786534397219673</v>
      </c>
      <c r="T101" s="16">
        <v>0.78805485686923205</v>
      </c>
      <c r="U101" s="16">
        <v>0.498713703440889</v>
      </c>
      <c r="V101" s="16">
        <v>0.50669362938982598</v>
      </c>
      <c r="W101" s="17">
        <v>0.53314737496142595</v>
      </c>
      <c r="X101" s="18" t="s">
        <v>35</v>
      </c>
      <c r="Y101" s="17">
        <f t="shared" si="123"/>
        <v>0.36881086719542888</v>
      </c>
      <c r="Z101" s="19">
        <f t="shared" si="126"/>
        <v>9.6162699606160182E-2</v>
      </c>
      <c r="AA101" s="19">
        <f t="shared" si="127"/>
        <v>0.19031932474070112</v>
      </c>
      <c r="AB101" s="16">
        <f t="shared" si="124"/>
        <v>6.5130141063988956E-2</v>
      </c>
      <c r="AC101" s="16">
        <f t="shared" si="125"/>
        <v>9.0880805013321964E-2</v>
      </c>
    </row>
    <row r="102" spans="1:29" s="1" customFormat="1" x14ac:dyDescent="0.3">
      <c r="A102" s="12">
        <v>101</v>
      </c>
      <c r="B102" s="12" t="s">
        <v>30</v>
      </c>
      <c r="C102" s="12" t="s">
        <v>56</v>
      </c>
      <c r="D102" s="13" t="s">
        <v>88</v>
      </c>
      <c r="E102" s="13">
        <v>4</v>
      </c>
      <c r="F102" s="14">
        <v>159</v>
      </c>
      <c r="G102" s="14">
        <v>127</v>
      </c>
      <c r="H102" s="15">
        <v>32</v>
      </c>
      <c r="I102" s="16">
        <v>0.74481966876483696</v>
      </c>
      <c r="J102" s="16">
        <v>0.74528079074543696</v>
      </c>
      <c r="K102" s="16">
        <v>0.570874298394076</v>
      </c>
      <c r="L102" s="16">
        <v>0.57313519555245596</v>
      </c>
      <c r="M102" s="17">
        <v>0.58245507812430197</v>
      </c>
      <c r="N102" s="18">
        <v>0.89297985722671602</v>
      </c>
      <c r="O102" s="18">
        <v>0.89297985723561002</v>
      </c>
      <c r="P102" s="18">
        <v>0.36969627736738297</v>
      </c>
      <c r="Q102" s="18">
        <v>0.37116042677</v>
      </c>
      <c r="R102" s="17">
        <v>0.37719595140651901</v>
      </c>
      <c r="S102" s="16">
        <v>0.80740951163751795</v>
      </c>
      <c r="T102" s="16">
        <v>0.817166645515774</v>
      </c>
      <c r="U102" s="16">
        <v>0.47370150761094598</v>
      </c>
      <c r="V102" s="16">
        <v>0.48128121301417498</v>
      </c>
      <c r="W102" s="17">
        <v>0.515700881792863</v>
      </c>
      <c r="X102" s="18"/>
      <c r="Y102" s="17">
        <f t="shared" si="123"/>
        <v>0.54417107594181746</v>
      </c>
      <c r="Z102" s="19">
        <f t="shared" si="126"/>
        <v>3.786751463884297E-2</v>
      </c>
      <c r="AA102" s="19">
        <f t="shared" si="127"/>
        <v>0.14712986005073914</v>
      </c>
      <c r="AB102" s="16">
        <f t="shared" si="124"/>
        <v>8.5570345598092068E-2</v>
      </c>
      <c r="AC102" s="16">
        <f t="shared" si="125"/>
        <v>0.13850493038634398</v>
      </c>
    </row>
    <row r="103" spans="1:29" s="1" customFormat="1" x14ac:dyDescent="0.3">
      <c r="A103" s="2">
        <v>102</v>
      </c>
      <c r="B103" s="2" t="s">
        <v>30</v>
      </c>
      <c r="C103" s="2" t="s">
        <v>57</v>
      </c>
      <c r="D103" s="3" t="s">
        <v>88</v>
      </c>
      <c r="E103" s="3">
        <v>1</v>
      </c>
      <c r="F103" s="5">
        <v>159</v>
      </c>
      <c r="G103" s="5">
        <v>127</v>
      </c>
      <c r="H103" s="6">
        <v>32</v>
      </c>
      <c r="I103" s="7">
        <v>0.47949685573894901</v>
      </c>
      <c r="J103" s="7">
        <v>0.47982722770987701</v>
      </c>
      <c r="K103" s="7">
        <v>0.81532089233645599</v>
      </c>
      <c r="L103" s="7">
        <v>0.81854989860602601</v>
      </c>
      <c r="M103" s="8">
        <v>0.82181757586461901</v>
      </c>
      <c r="N103" s="9">
        <v>0.54598378842107198</v>
      </c>
      <c r="O103" s="9">
        <v>0.54598378843383</v>
      </c>
      <c r="P103" s="9">
        <v>0.76146157842491002</v>
      </c>
      <c r="Q103" s="9">
        <v>0.76447727964621104</v>
      </c>
      <c r="R103" s="8">
        <v>0.76752909728819596</v>
      </c>
      <c r="S103" s="7">
        <v>0.58127084610380897</v>
      </c>
      <c r="T103" s="7">
        <v>0.60566172722971201</v>
      </c>
      <c r="U103" s="7">
        <v>0.69847995863769796</v>
      </c>
      <c r="V103" s="7">
        <v>0.70965634763260399</v>
      </c>
      <c r="W103" s="8">
        <v>0.72138699932358696</v>
      </c>
      <c r="X103" s="9"/>
      <c r="Y103" s="8">
        <f t="shared" ref="Y103:Y106" si="128">(M103-R103)/R103</f>
        <v>7.0731492484432182E-2</v>
      </c>
      <c r="Z103" s="11"/>
      <c r="AA103" s="11"/>
      <c r="AB103" s="7">
        <f t="shared" ref="AB103:AB106" si="129">O103-S103</f>
        <v>-3.5287057669978972E-2</v>
      </c>
      <c r="AC103" s="7">
        <f t="shared" ref="AC103:AC106" si="130">W103-R103</f>
        <v>-4.6142097964608997E-2</v>
      </c>
    </row>
    <row r="104" spans="1:29" s="1" customFormat="1" x14ac:dyDescent="0.3">
      <c r="A104" s="2">
        <v>103</v>
      </c>
      <c r="B104" s="2" t="s">
        <v>30</v>
      </c>
      <c r="C104" s="2" t="s">
        <v>57</v>
      </c>
      <c r="D104" s="3" t="s">
        <v>88</v>
      </c>
      <c r="E104" s="3">
        <v>2</v>
      </c>
      <c r="F104" s="5">
        <v>159</v>
      </c>
      <c r="G104" s="5">
        <v>127</v>
      </c>
      <c r="H104" s="6">
        <v>32</v>
      </c>
      <c r="I104" s="7">
        <v>0.620421604924562</v>
      </c>
      <c r="J104" s="7">
        <v>0.62386671470267197</v>
      </c>
      <c r="K104" s="7">
        <v>0.69625389070005195</v>
      </c>
      <c r="L104" s="7">
        <v>0.69901134264248999</v>
      </c>
      <c r="M104" s="8">
        <v>0.70462598177582703</v>
      </c>
      <c r="N104" s="9">
        <v>0.76467630240159801</v>
      </c>
      <c r="O104" s="9">
        <v>0.76467630243449403</v>
      </c>
      <c r="P104" s="9">
        <v>0.54820771908153199</v>
      </c>
      <c r="Q104" s="9">
        <v>0.55037884725766495</v>
      </c>
      <c r="R104" s="8">
        <v>0.55479963190801396</v>
      </c>
      <c r="S104" s="7">
        <v>0.70151987710283104</v>
      </c>
      <c r="T104" s="7">
        <v>0.70822899854559296</v>
      </c>
      <c r="U104" s="7">
        <v>0.58971891406205301</v>
      </c>
      <c r="V104" s="7">
        <v>0.59915501584236097</v>
      </c>
      <c r="W104" s="8">
        <v>0.61947109596317995</v>
      </c>
      <c r="X104" s="9"/>
      <c r="Y104" s="8">
        <f t="shared" si="128"/>
        <v>0.27005488333246469</v>
      </c>
      <c r="Z104" s="11">
        <f t="shared" ref="Z104:Z106" si="131">(M103-M104)/M103</f>
        <v>0.14260049618128073</v>
      </c>
      <c r="AA104" s="11">
        <f t="shared" ref="AA104:AA106" si="132">(R103-R104)/R103</f>
        <v>0.27716143418117895</v>
      </c>
      <c r="AB104" s="7">
        <f t="shared" si="129"/>
        <v>6.3156425331662991E-2</v>
      </c>
      <c r="AC104" s="7">
        <f t="shared" si="130"/>
        <v>6.4671464055165995E-2</v>
      </c>
    </row>
    <row r="105" spans="1:29" s="1" customFormat="1" x14ac:dyDescent="0.3">
      <c r="A105" s="2">
        <v>104</v>
      </c>
      <c r="B105" s="2" t="s">
        <v>30</v>
      </c>
      <c r="C105" s="2" t="s">
        <v>57</v>
      </c>
      <c r="D105" s="3" t="s">
        <v>88</v>
      </c>
      <c r="E105" s="3">
        <v>3</v>
      </c>
      <c r="F105" s="5">
        <v>159</v>
      </c>
      <c r="G105" s="5">
        <v>127</v>
      </c>
      <c r="H105" s="6">
        <v>32</v>
      </c>
      <c r="I105" s="7">
        <v>0.68617681269360398</v>
      </c>
      <c r="J105" s="7">
        <v>0.68635572916473797</v>
      </c>
      <c r="K105" s="7">
        <v>0.63308118547432302</v>
      </c>
      <c r="L105" s="7">
        <v>0.63558844750606802</v>
      </c>
      <c r="M105" s="8">
        <v>0.64329283119483505</v>
      </c>
      <c r="N105" s="9">
        <v>0.82468576876896105</v>
      </c>
      <c r="O105" s="9">
        <v>0.82468576877712896</v>
      </c>
      <c r="P105" s="9">
        <v>0.47317402977622902</v>
      </c>
      <c r="Q105" s="9">
        <v>0.47504799366346201</v>
      </c>
      <c r="R105" s="8">
        <v>0.480806361406178</v>
      </c>
      <c r="S105" s="7">
        <v>0.71471666493223596</v>
      </c>
      <c r="T105" s="7">
        <v>0.71954698546399798</v>
      </c>
      <c r="U105" s="7">
        <v>0.57653483247467496</v>
      </c>
      <c r="V105" s="7">
        <v>0.58575997555453896</v>
      </c>
      <c r="W105" s="8">
        <v>0.61634166133181301</v>
      </c>
      <c r="X105" s="9" t="s">
        <v>35</v>
      </c>
      <c r="Y105" s="8">
        <f t="shared" si="128"/>
        <v>0.33794575702668567</v>
      </c>
      <c r="Z105" s="11">
        <f t="shared" si="131"/>
        <v>8.7043555258092639E-2</v>
      </c>
      <c r="AA105" s="11">
        <f t="shared" si="132"/>
        <v>0.1333693575955798</v>
      </c>
      <c r="AB105" s="7">
        <f t="shared" si="129"/>
        <v>0.109969103844893</v>
      </c>
      <c r="AC105" s="7">
        <f t="shared" si="130"/>
        <v>0.13553529992563501</v>
      </c>
    </row>
    <row r="106" spans="1:29" s="1" customFormat="1" x14ac:dyDescent="0.3">
      <c r="A106" s="2">
        <v>105</v>
      </c>
      <c r="B106" s="2" t="s">
        <v>30</v>
      </c>
      <c r="C106" s="2" t="s">
        <v>57</v>
      </c>
      <c r="D106" s="3" t="s">
        <v>88</v>
      </c>
      <c r="E106" s="3">
        <v>4</v>
      </c>
      <c r="F106" s="5">
        <v>159</v>
      </c>
      <c r="G106" s="5">
        <v>127</v>
      </c>
      <c r="H106" s="6">
        <v>32</v>
      </c>
      <c r="I106" s="7">
        <v>0.70676444278787998</v>
      </c>
      <c r="J106" s="7">
        <v>0.707697324225663</v>
      </c>
      <c r="K106" s="7">
        <v>0.61196306048778304</v>
      </c>
      <c r="L106" s="7">
        <v>0.61438668605366098</v>
      </c>
      <c r="M106" s="8">
        <v>0.62437736855258896</v>
      </c>
      <c r="N106" s="9">
        <v>0.84603031597337797</v>
      </c>
      <c r="O106" s="9">
        <v>0.84603031597886102</v>
      </c>
      <c r="P106" s="9">
        <v>0.44343495412398798</v>
      </c>
      <c r="Q106" s="9">
        <v>0.445191139032864</v>
      </c>
      <c r="R106" s="8">
        <v>0.45243049402276903</v>
      </c>
      <c r="S106" s="7">
        <v>0.743221312651139</v>
      </c>
      <c r="T106" s="7">
        <v>0.75203844381679796</v>
      </c>
      <c r="U106" s="7">
        <v>0.54697419390037505</v>
      </c>
      <c r="V106" s="7">
        <v>0.55572633672939498</v>
      </c>
      <c r="W106" s="8">
        <v>0.59547007890047299</v>
      </c>
      <c r="X106" s="9"/>
      <c r="Y106" s="8">
        <f t="shared" si="128"/>
        <v>0.38005147045010307</v>
      </c>
      <c r="Z106" s="11">
        <f t="shared" si="131"/>
        <v>2.9404124723592839E-2</v>
      </c>
      <c r="AA106" s="11">
        <f t="shared" si="132"/>
        <v>5.9017246153774294E-2</v>
      </c>
      <c r="AB106" s="7">
        <f t="shared" si="129"/>
        <v>0.10280900332772203</v>
      </c>
      <c r="AC106" s="7">
        <f t="shared" si="130"/>
        <v>0.14303958487770396</v>
      </c>
    </row>
    <row r="107" spans="1:29" s="1" customFormat="1" x14ac:dyDescent="0.3">
      <c r="A107" s="12">
        <v>106</v>
      </c>
      <c r="B107" s="12" t="s">
        <v>30</v>
      </c>
      <c r="C107" s="12" t="s">
        <v>58</v>
      </c>
      <c r="D107" s="13" t="s">
        <v>88</v>
      </c>
      <c r="E107" s="13">
        <v>1</v>
      </c>
      <c r="F107" s="14">
        <v>159</v>
      </c>
      <c r="G107" s="14">
        <v>127</v>
      </c>
      <c r="H107" s="15">
        <v>32</v>
      </c>
      <c r="I107" s="16">
        <v>0.46361296449628198</v>
      </c>
      <c r="J107" s="16">
        <v>0.46383729092082898</v>
      </c>
      <c r="K107" s="16">
        <v>0.82766774116415798</v>
      </c>
      <c r="L107" s="16">
        <v>0.83094564603628895</v>
      </c>
      <c r="M107" s="17">
        <v>0.83426280751331605</v>
      </c>
      <c r="N107" s="18">
        <v>0.52191278918860595</v>
      </c>
      <c r="O107" s="18">
        <v>0.52191278923823703</v>
      </c>
      <c r="P107" s="18">
        <v>0.78138645304731102</v>
      </c>
      <c r="Q107" s="18">
        <v>0.78448106497196901</v>
      </c>
      <c r="R107" s="17">
        <v>0.78761273836191303</v>
      </c>
      <c r="S107" s="16">
        <v>0.57811354170644402</v>
      </c>
      <c r="T107" s="16">
        <v>0.58571406444360696</v>
      </c>
      <c r="U107" s="16">
        <v>0.70110835493294699</v>
      </c>
      <c r="V107" s="16">
        <v>0.712326800939031</v>
      </c>
      <c r="W107" s="17">
        <v>0.72410159534458196</v>
      </c>
      <c r="X107" s="18"/>
      <c r="Y107" s="17">
        <f t="shared" ref="Y107:Y111" si="133">(M107-R107)/R107</f>
        <v>5.9229703735399736E-2</v>
      </c>
      <c r="Z107" s="19"/>
      <c r="AA107" s="19"/>
      <c r="AB107" s="16">
        <f t="shared" ref="AB107:AB111" si="134">O107-S107</f>
        <v>-5.6200752468206994E-2</v>
      </c>
      <c r="AC107" s="16">
        <f t="shared" ref="AC107:AC111" si="135">W107-R107</f>
        <v>-6.3511143017331073E-2</v>
      </c>
    </row>
    <row r="108" spans="1:29" s="1" customFormat="1" x14ac:dyDescent="0.3">
      <c r="A108" s="12">
        <v>107</v>
      </c>
      <c r="B108" s="12" t="s">
        <v>30</v>
      </c>
      <c r="C108" s="12" t="s">
        <v>58</v>
      </c>
      <c r="D108" s="13" t="s">
        <v>88</v>
      </c>
      <c r="E108" s="13">
        <v>2</v>
      </c>
      <c r="F108" s="14">
        <v>159</v>
      </c>
      <c r="G108" s="14">
        <v>127</v>
      </c>
      <c r="H108" s="15">
        <v>32</v>
      </c>
      <c r="I108" s="16">
        <v>0.54795205398749003</v>
      </c>
      <c r="J108" s="16">
        <v>0.550757677473379</v>
      </c>
      <c r="K108" s="16">
        <v>0.75981723869656403</v>
      </c>
      <c r="L108" s="16">
        <v>0.76282642765583197</v>
      </c>
      <c r="M108" s="17">
        <v>0.76895364598746696</v>
      </c>
      <c r="N108" s="18">
        <v>0.684365221798236</v>
      </c>
      <c r="O108" s="18">
        <v>0.68436522180786497</v>
      </c>
      <c r="P108" s="18">
        <v>0.63489914091490296</v>
      </c>
      <c r="Q108" s="18">
        <v>0.63741360279835102</v>
      </c>
      <c r="R108" s="17">
        <v>0.64253347302086194</v>
      </c>
      <c r="S108" s="16">
        <v>0.61729024458455295</v>
      </c>
      <c r="T108" s="16">
        <v>0.61820414975262195</v>
      </c>
      <c r="U108" s="16">
        <v>0.66776263780996403</v>
      </c>
      <c r="V108" s="16">
        <v>0.67844751846278095</v>
      </c>
      <c r="W108" s="17">
        <v>0.70145223974260196</v>
      </c>
      <c r="X108" s="18"/>
      <c r="Y108" s="17">
        <f t="shared" si="133"/>
        <v>0.19675266468568925</v>
      </c>
      <c r="Z108" s="19">
        <f t="shared" ref="Z108:Z111" si="136">(M107-M108)/M107</f>
        <v>7.828367864140541E-2</v>
      </c>
      <c r="AA108" s="19">
        <f t="shared" ref="AA108:AA111" si="137">(R107-R108)/R107</f>
        <v>0.18420126830704742</v>
      </c>
      <c r="AB108" s="16">
        <f t="shared" si="134"/>
        <v>6.7074977223312016E-2</v>
      </c>
      <c r="AC108" s="16">
        <f t="shared" si="135"/>
        <v>5.8918766721740012E-2</v>
      </c>
    </row>
    <row r="109" spans="1:29" s="1" customFormat="1" x14ac:dyDescent="0.3">
      <c r="A109" s="12">
        <v>108</v>
      </c>
      <c r="B109" s="12" t="s">
        <v>30</v>
      </c>
      <c r="C109" s="12" t="s">
        <v>58</v>
      </c>
      <c r="D109" s="13" t="s">
        <v>88</v>
      </c>
      <c r="E109" s="13">
        <v>3</v>
      </c>
      <c r="F109" s="14">
        <v>159</v>
      </c>
      <c r="G109" s="14">
        <v>127</v>
      </c>
      <c r="H109" s="15">
        <v>32</v>
      </c>
      <c r="I109" s="16">
        <v>0.60652482159204302</v>
      </c>
      <c r="J109" s="16">
        <v>0.60803448985704001</v>
      </c>
      <c r="K109" s="16">
        <v>0.70888463461754503</v>
      </c>
      <c r="L109" s="16">
        <v>0.71169210950393302</v>
      </c>
      <c r="M109" s="17">
        <v>0.72031899550445899</v>
      </c>
      <c r="N109" s="18">
        <v>0.759111684181632</v>
      </c>
      <c r="O109" s="18">
        <v>0.75911168418178498</v>
      </c>
      <c r="P109" s="18">
        <v>0.55465148757949601</v>
      </c>
      <c r="Q109" s="18">
        <v>0.55684813573073899</v>
      </c>
      <c r="R109" s="17">
        <v>0.56359805654959205</v>
      </c>
      <c r="S109" s="16">
        <v>0.71548994225863705</v>
      </c>
      <c r="T109" s="16">
        <v>0.715580957773152</v>
      </c>
      <c r="U109" s="16">
        <v>0.57575293641665604</v>
      </c>
      <c r="V109" s="16">
        <v>0.58496556836518399</v>
      </c>
      <c r="W109" s="17">
        <v>0.615505779285763</v>
      </c>
      <c r="X109" s="18"/>
      <c r="Y109" s="17">
        <f t="shared" si="133"/>
        <v>0.27807217774016008</v>
      </c>
      <c r="Z109" s="19">
        <f t="shared" si="136"/>
        <v>6.3247831305296459E-2</v>
      </c>
      <c r="AA109" s="19">
        <f t="shared" si="137"/>
        <v>0.12285027906819572</v>
      </c>
      <c r="AB109" s="16">
        <f t="shared" si="134"/>
        <v>4.3621741923147939E-2</v>
      </c>
      <c r="AC109" s="16">
        <f t="shared" si="135"/>
        <v>5.1907722736170947E-2</v>
      </c>
    </row>
    <row r="110" spans="1:29" s="1" customFormat="1" x14ac:dyDescent="0.3">
      <c r="A110" s="12">
        <v>109</v>
      </c>
      <c r="B110" s="12" t="s">
        <v>30</v>
      </c>
      <c r="C110" s="12" t="s">
        <v>58</v>
      </c>
      <c r="D110" s="13" t="s">
        <v>88</v>
      </c>
      <c r="E110" s="13">
        <v>4</v>
      </c>
      <c r="F110" s="14">
        <v>159</v>
      </c>
      <c r="G110" s="14">
        <v>127</v>
      </c>
      <c r="H110" s="15">
        <v>32</v>
      </c>
      <c r="I110" s="16">
        <v>0.66138158106318801</v>
      </c>
      <c r="J110" s="16">
        <v>0.66203232460935102</v>
      </c>
      <c r="K110" s="16">
        <v>0.65761571240113303</v>
      </c>
      <c r="L110" s="16">
        <v>0.66022014125641004</v>
      </c>
      <c r="M110" s="17">
        <v>0.67095613205897497</v>
      </c>
      <c r="N110" s="18">
        <v>0.82528567705643396</v>
      </c>
      <c r="O110" s="18">
        <v>0.82528567706175104</v>
      </c>
      <c r="P110" s="18">
        <v>0.47236375820707299</v>
      </c>
      <c r="Q110" s="18">
        <v>0.47423451308543402</v>
      </c>
      <c r="R110" s="17">
        <v>0.48194614902712901</v>
      </c>
      <c r="S110" s="16">
        <v>0.75661989700245202</v>
      </c>
      <c r="T110" s="16">
        <v>0.76652960556233596</v>
      </c>
      <c r="U110" s="16">
        <v>0.53251259599664802</v>
      </c>
      <c r="V110" s="16">
        <v>0.54103333856620395</v>
      </c>
      <c r="W110" s="17">
        <v>0.579726285242948</v>
      </c>
      <c r="X110" s="18" t="s">
        <v>35</v>
      </c>
      <c r="Y110" s="17">
        <f t="shared" si="133"/>
        <v>0.39218071025857804</v>
      </c>
      <c r="Z110" s="19">
        <f t="shared" si="136"/>
        <v>6.8529170761231786E-2</v>
      </c>
      <c r="AA110" s="19">
        <f t="shared" si="137"/>
        <v>0.14487613392839713</v>
      </c>
      <c r="AB110" s="16">
        <f t="shared" si="134"/>
        <v>6.866578005929902E-2</v>
      </c>
      <c r="AC110" s="16">
        <f t="shared" si="135"/>
        <v>9.7780136215818991E-2</v>
      </c>
    </row>
    <row r="111" spans="1:29" s="1" customFormat="1" x14ac:dyDescent="0.3">
      <c r="A111" s="12">
        <v>110</v>
      </c>
      <c r="B111" s="12" t="s">
        <v>30</v>
      </c>
      <c r="C111" s="12" t="s">
        <v>58</v>
      </c>
      <c r="D111" s="13" t="s">
        <v>88</v>
      </c>
      <c r="E111" s="13">
        <v>5</v>
      </c>
      <c r="F111" s="14">
        <v>159</v>
      </c>
      <c r="G111" s="14">
        <v>127</v>
      </c>
      <c r="H111" s="15">
        <v>32</v>
      </c>
      <c r="I111" s="16">
        <v>0.68615055418026905</v>
      </c>
      <c r="J111" s="16">
        <v>0.68680393422263197</v>
      </c>
      <c r="K111" s="16">
        <v>0.63310767080698505</v>
      </c>
      <c r="L111" s="16">
        <v>0.63561503773154704</v>
      </c>
      <c r="M111" s="17">
        <v>0.64861464574713801</v>
      </c>
      <c r="N111" s="18">
        <v>0.850181235951182</v>
      </c>
      <c r="O111" s="18">
        <v>0.85018123595311001</v>
      </c>
      <c r="P111" s="18">
        <v>0.43741676008511299</v>
      </c>
      <c r="Q111" s="18">
        <v>0.439149110468877</v>
      </c>
      <c r="R111" s="17">
        <v>0.44813059447665798</v>
      </c>
      <c r="S111" s="16">
        <v>0.75125925568754204</v>
      </c>
      <c r="T111" s="16">
        <v>0.76178565689446198</v>
      </c>
      <c r="U111" s="16">
        <v>0.53834516198848004</v>
      </c>
      <c r="V111" s="16">
        <v>0.54695923153979997</v>
      </c>
      <c r="W111" s="17">
        <v>0.59724033398382503</v>
      </c>
      <c r="X111" s="18"/>
      <c r="Y111" s="17">
        <f t="shared" si="133"/>
        <v>0.44737862967069242</v>
      </c>
      <c r="Z111" s="19">
        <f t="shared" si="136"/>
        <v>3.3297983645036902E-2</v>
      </c>
      <c r="AA111" s="19">
        <f t="shared" si="137"/>
        <v>7.0164591248902231E-2</v>
      </c>
      <c r="AB111" s="16">
        <f t="shared" si="134"/>
        <v>9.8921980265567977E-2</v>
      </c>
      <c r="AC111" s="16">
        <f t="shared" si="135"/>
        <v>0.14910973950716705</v>
      </c>
    </row>
    <row r="112" spans="1:29" s="1" customFormat="1" x14ac:dyDescent="0.3">
      <c r="A112" s="2">
        <v>111</v>
      </c>
      <c r="B112" s="2" t="s">
        <v>30</v>
      </c>
      <c r="C112" s="2" t="s">
        <v>59</v>
      </c>
      <c r="D112" s="3" t="s">
        <v>88</v>
      </c>
      <c r="E112" s="3">
        <v>1</v>
      </c>
      <c r="F112" s="5">
        <v>159</v>
      </c>
      <c r="G112" s="5">
        <v>127</v>
      </c>
      <c r="H112" s="6">
        <v>32</v>
      </c>
      <c r="I112" s="7">
        <v>0.61963590877397601</v>
      </c>
      <c r="J112" s="7">
        <v>0.62039666216119105</v>
      </c>
      <c r="K112" s="7">
        <v>0.69697411242156304</v>
      </c>
      <c r="L112" s="7">
        <v>0.69973441673841796</v>
      </c>
      <c r="M112" s="8">
        <v>0.70252777881020401</v>
      </c>
      <c r="N112" s="9">
        <v>0.66839892789061495</v>
      </c>
      <c r="O112" s="9">
        <v>0.66839892789255395</v>
      </c>
      <c r="P112" s="9">
        <v>0.65075914141009805</v>
      </c>
      <c r="Q112" s="9">
        <v>0.65333641542250798</v>
      </c>
      <c r="R112" s="8">
        <v>0.65594455519568795</v>
      </c>
      <c r="S112" s="7">
        <v>0.70729360261820695</v>
      </c>
      <c r="T112" s="7">
        <v>0.71806018148158901</v>
      </c>
      <c r="U112" s="7">
        <v>0.58398737308091897</v>
      </c>
      <c r="V112" s="7">
        <v>0.59333176438227497</v>
      </c>
      <c r="W112" s="8">
        <v>0.60313956542341796</v>
      </c>
      <c r="X112" s="9"/>
      <c r="Y112" s="8">
        <f t="shared" ref="Y112:Y115" si="138">(M112-R112)/R112</f>
        <v>7.1017013931335832E-2</v>
      </c>
      <c r="Z112" s="11"/>
      <c r="AA112" s="11"/>
      <c r="AB112" s="7">
        <f t="shared" ref="AB112:AB115" si="139">O112-S112</f>
        <v>-3.8894674725653E-2</v>
      </c>
      <c r="AC112" s="7">
        <f t="shared" ref="AC112:AC115" si="140">W112-R112</f>
        <v>-5.2804989772269995E-2</v>
      </c>
    </row>
    <row r="113" spans="1:29" s="1" customFormat="1" x14ac:dyDescent="0.3">
      <c r="A113" s="2">
        <v>112</v>
      </c>
      <c r="B113" s="2" t="s">
        <v>30</v>
      </c>
      <c r="C113" s="2" t="s">
        <v>59</v>
      </c>
      <c r="D113" s="3" t="s">
        <v>88</v>
      </c>
      <c r="E113" s="3">
        <v>2</v>
      </c>
      <c r="F113" s="5">
        <v>159</v>
      </c>
      <c r="G113" s="5">
        <v>127</v>
      </c>
      <c r="H113" s="6">
        <v>32</v>
      </c>
      <c r="I113" s="7">
        <v>0.73690253278371398</v>
      </c>
      <c r="J113" s="7">
        <v>0.73714245469657402</v>
      </c>
      <c r="K113" s="7">
        <v>0.57966252739787405</v>
      </c>
      <c r="L113" s="7">
        <v>0.58195822955980303</v>
      </c>
      <c r="M113" s="8">
        <v>0.58663266794202096</v>
      </c>
      <c r="N113" s="9">
        <v>0.82931303416484003</v>
      </c>
      <c r="O113" s="9">
        <v>0.82931303418068703</v>
      </c>
      <c r="P113" s="9">
        <v>0.46688776549849098</v>
      </c>
      <c r="Q113" s="9">
        <v>0.46873683319214499</v>
      </c>
      <c r="R113" s="8">
        <v>0.47250184815875201</v>
      </c>
      <c r="S113" s="7">
        <v>0.75795242635346805</v>
      </c>
      <c r="T113" s="7">
        <v>0.758736586112842</v>
      </c>
      <c r="U113" s="7">
        <v>0.531052816438501</v>
      </c>
      <c r="V113" s="7">
        <v>0.53955020105198803</v>
      </c>
      <c r="W113" s="8">
        <v>0.55784520789318903</v>
      </c>
      <c r="X113" s="9" t="s">
        <v>35</v>
      </c>
      <c r="Y113" s="8">
        <f t="shared" si="138"/>
        <v>0.24154576374254322</v>
      </c>
      <c r="Z113" s="11">
        <f t="shared" ref="Z113:Z115" si="141">(M112-M113)/M112</f>
        <v>0.16496872346380689</v>
      </c>
      <c r="AA113" s="11">
        <f t="shared" ref="AA113:AA115" si="142">(R112-R113)/R112</f>
        <v>0.27966190981219363</v>
      </c>
      <c r="AB113" s="7">
        <f t="shared" si="139"/>
        <v>7.136060782721898E-2</v>
      </c>
      <c r="AC113" s="7">
        <f t="shared" si="140"/>
        <v>8.5343359734437019E-2</v>
      </c>
    </row>
    <row r="114" spans="1:29" s="1" customFormat="1" x14ac:dyDescent="0.3">
      <c r="A114" s="2">
        <v>113</v>
      </c>
      <c r="B114" s="2" t="s">
        <v>30</v>
      </c>
      <c r="C114" s="2" t="s">
        <v>59</v>
      </c>
      <c r="D114" s="3" t="s">
        <v>88</v>
      </c>
      <c r="E114" s="3">
        <v>3</v>
      </c>
      <c r="F114" s="5">
        <v>159</v>
      </c>
      <c r="G114" s="5">
        <v>127</v>
      </c>
      <c r="H114" s="6">
        <v>32</v>
      </c>
      <c r="I114" s="7">
        <v>0.76006595102099295</v>
      </c>
      <c r="J114" s="7">
        <v>0.76050034488476204</v>
      </c>
      <c r="K114" s="7">
        <v>0.55355762064131897</v>
      </c>
      <c r="L114" s="7">
        <v>0.55574993662931904</v>
      </c>
      <c r="M114" s="8">
        <v>0.56248654545787802</v>
      </c>
      <c r="N114" s="9">
        <v>0.87867282596896501</v>
      </c>
      <c r="O114" s="9">
        <v>0.87867282597263296</v>
      </c>
      <c r="P114" s="9">
        <v>0.39363286893983801</v>
      </c>
      <c r="Q114" s="9">
        <v>0.395191817095911</v>
      </c>
      <c r="R114" s="8">
        <v>0.39998219584101602</v>
      </c>
      <c r="S114" s="7">
        <v>0.80490551837328295</v>
      </c>
      <c r="T114" s="7">
        <v>0.81542000538796999</v>
      </c>
      <c r="U114" s="7">
        <v>0.47677101222599699</v>
      </c>
      <c r="V114" s="7">
        <v>0.48439983282168803</v>
      </c>
      <c r="W114" s="8">
        <v>0.50968965134145505</v>
      </c>
      <c r="X114" s="9"/>
      <c r="Y114" s="8">
        <f t="shared" si="138"/>
        <v>0.40627895768004096</v>
      </c>
      <c r="Z114" s="11">
        <f t="shared" si="141"/>
        <v>4.1160548676653974E-2</v>
      </c>
      <c r="AA114" s="11">
        <f t="shared" si="142"/>
        <v>0.1534801453165337</v>
      </c>
      <c r="AB114" s="7">
        <f t="shared" si="139"/>
        <v>7.3767307599350018E-2</v>
      </c>
      <c r="AC114" s="7">
        <f t="shared" si="140"/>
        <v>0.10970745550043903</v>
      </c>
    </row>
    <row r="115" spans="1:29" s="1" customFormat="1" x14ac:dyDescent="0.3">
      <c r="A115" s="2">
        <v>114</v>
      </c>
      <c r="B115" s="2" t="s">
        <v>30</v>
      </c>
      <c r="C115" s="2" t="s">
        <v>59</v>
      </c>
      <c r="D115" s="3" t="s">
        <v>88</v>
      </c>
      <c r="E115" s="3">
        <v>4</v>
      </c>
      <c r="F115" s="5">
        <v>159</v>
      </c>
      <c r="G115" s="5">
        <v>127</v>
      </c>
      <c r="H115" s="6">
        <v>32</v>
      </c>
      <c r="I115" s="7">
        <v>0.76107417558712198</v>
      </c>
      <c r="J115" s="7">
        <v>0.76216163431797102</v>
      </c>
      <c r="K115" s="7">
        <v>0.55239334667319995</v>
      </c>
      <c r="L115" s="7">
        <v>0.554581051657143</v>
      </c>
      <c r="M115" s="8">
        <v>0.56359922104915405</v>
      </c>
      <c r="N115" s="9">
        <v>0.89999081080194598</v>
      </c>
      <c r="O115" s="9">
        <v>0.89999081082508003</v>
      </c>
      <c r="P115" s="9">
        <v>0.35738166485856998</v>
      </c>
      <c r="Q115" s="9">
        <v>0.358797043327716</v>
      </c>
      <c r="R115" s="8">
        <v>0.36463152415682698</v>
      </c>
      <c r="S115" s="7">
        <v>0.81700874847578298</v>
      </c>
      <c r="T115" s="7">
        <v>0.825994638665419</v>
      </c>
      <c r="U115" s="7">
        <v>0.46174533174763499</v>
      </c>
      <c r="V115" s="7">
        <v>0.46913372618955801</v>
      </c>
      <c r="W115" s="8">
        <v>0.50268464617504305</v>
      </c>
      <c r="X115" s="9"/>
      <c r="Y115" s="8">
        <f t="shared" si="138"/>
        <v>0.54566784194652251</v>
      </c>
      <c r="Z115" s="11">
        <f t="shared" si="141"/>
        <v>-1.978137255479222E-3</v>
      </c>
      <c r="AA115" s="11">
        <f t="shared" si="142"/>
        <v>8.8380613066687944E-2</v>
      </c>
      <c r="AB115" s="7">
        <f t="shared" si="139"/>
        <v>8.2982062349297059E-2</v>
      </c>
      <c r="AC115" s="7">
        <f t="shared" si="140"/>
        <v>0.13805312201821607</v>
      </c>
    </row>
    <row r="116" spans="1:29" s="1" customFormat="1" x14ac:dyDescent="0.3">
      <c r="A116" s="12">
        <v>115</v>
      </c>
      <c r="B116" s="12" t="s">
        <v>30</v>
      </c>
      <c r="C116" s="12" t="s">
        <v>60</v>
      </c>
      <c r="D116" s="13" t="s">
        <v>88</v>
      </c>
      <c r="E116" s="13">
        <v>1</v>
      </c>
      <c r="F116" s="14">
        <v>159</v>
      </c>
      <c r="G116" s="14">
        <v>127</v>
      </c>
      <c r="H116" s="15">
        <v>32</v>
      </c>
      <c r="I116" s="16">
        <v>0.55810615759029203</v>
      </c>
      <c r="J116" s="16">
        <v>0.55827742906103195</v>
      </c>
      <c r="K116" s="16">
        <v>0.75123509326596905</v>
      </c>
      <c r="L116" s="16">
        <v>0.75421029339744905</v>
      </c>
      <c r="M116" s="17">
        <v>0.75722112490341897</v>
      </c>
      <c r="N116" s="18">
        <v>0.61157955028445998</v>
      </c>
      <c r="O116" s="18">
        <v>0.61157955029481503</v>
      </c>
      <c r="P116" s="18">
        <v>0.704309194293399</v>
      </c>
      <c r="Q116" s="18">
        <v>0.70709854855313403</v>
      </c>
      <c r="R116" s="17">
        <v>0.70992130847360602</v>
      </c>
      <c r="S116" s="16">
        <v>0.64651027480555701</v>
      </c>
      <c r="T116" s="16">
        <v>0.65384704663760096</v>
      </c>
      <c r="U116" s="16">
        <v>0.64176458454218399</v>
      </c>
      <c r="V116" s="16">
        <v>0.65203346992865496</v>
      </c>
      <c r="W116" s="17">
        <v>0.66281161283136003</v>
      </c>
      <c r="X116" s="18"/>
      <c r="Y116" s="17">
        <f t="shared" ref="Y116:Y119" si="143">(M116-R116)/R116</f>
        <v>6.6626844222371306E-2</v>
      </c>
      <c r="Z116" s="19"/>
      <c r="AA116" s="19"/>
      <c r="AB116" s="16">
        <f t="shared" ref="AB116:AB119" si="144">O116-S116</f>
        <v>-3.4930724510741973E-2</v>
      </c>
      <c r="AC116" s="16">
        <f t="shared" ref="AC116:AC119" si="145">W116-R116</f>
        <v>-4.7109695642245986E-2</v>
      </c>
    </row>
    <row r="117" spans="1:29" s="1" customFormat="1" x14ac:dyDescent="0.3">
      <c r="A117" s="12">
        <v>116</v>
      </c>
      <c r="B117" s="12" t="s">
        <v>30</v>
      </c>
      <c r="C117" s="12" t="s">
        <v>60</v>
      </c>
      <c r="D117" s="13" t="s">
        <v>88</v>
      </c>
      <c r="E117" s="13">
        <v>2</v>
      </c>
      <c r="F117" s="14">
        <v>159</v>
      </c>
      <c r="G117" s="14">
        <v>127</v>
      </c>
      <c r="H117" s="15">
        <v>32</v>
      </c>
      <c r="I117" s="16">
        <v>0.71086066605602405</v>
      </c>
      <c r="J117" s="16">
        <v>0.71100481431418705</v>
      </c>
      <c r="K117" s="16">
        <v>0.60767375597501905</v>
      </c>
      <c r="L117" s="16">
        <v>0.61008039412981196</v>
      </c>
      <c r="M117" s="17">
        <v>0.61498071698067402</v>
      </c>
      <c r="N117" s="18">
        <v>0.81271079234965604</v>
      </c>
      <c r="O117" s="18">
        <v>0.81271079235305399</v>
      </c>
      <c r="P117" s="18">
        <v>0.489067372785424</v>
      </c>
      <c r="Q117" s="18">
        <v>0.49100428085169601</v>
      </c>
      <c r="R117" s="17">
        <v>0.49494815369285</v>
      </c>
      <c r="S117" s="16">
        <v>0.75513666135215396</v>
      </c>
      <c r="T117" s="16">
        <v>0.76097235094537896</v>
      </c>
      <c r="U117" s="16">
        <v>0.53413278171316103</v>
      </c>
      <c r="V117" s="16">
        <v>0.54267944890029196</v>
      </c>
      <c r="W117" s="17">
        <v>0.56108056192156897</v>
      </c>
      <c r="X117" s="18"/>
      <c r="Y117" s="17">
        <f t="shared" si="143"/>
        <v>0.24251542791351161</v>
      </c>
      <c r="Z117" s="19">
        <f t="shared" ref="Z117:Z119" si="146">(M116-M117)/M116</f>
        <v>0.18784527167131956</v>
      </c>
      <c r="AA117" s="19">
        <f t="shared" ref="AA117:AA119" si="147">(R116-R117)/R116</f>
        <v>0.30281265291637383</v>
      </c>
      <c r="AB117" s="16">
        <f t="shared" si="144"/>
        <v>5.7574131000900031E-2</v>
      </c>
      <c r="AC117" s="16">
        <f t="shared" si="145"/>
        <v>6.6132408228718964E-2</v>
      </c>
    </row>
    <row r="118" spans="1:29" s="1" customFormat="1" x14ac:dyDescent="0.3">
      <c r="A118" s="12">
        <v>117</v>
      </c>
      <c r="B118" s="12" t="s">
        <v>30</v>
      </c>
      <c r="C118" s="12" t="s">
        <v>60</v>
      </c>
      <c r="D118" s="13" t="s">
        <v>88</v>
      </c>
      <c r="E118" s="13">
        <v>3</v>
      </c>
      <c r="F118" s="14">
        <v>159</v>
      </c>
      <c r="G118" s="14">
        <v>127</v>
      </c>
      <c r="H118" s="15">
        <v>32</v>
      </c>
      <c r="I118" s="16">
        <v>0.75719262599256398</v>
      </c>
      <c r="J118" s="16">
        <v>0.75730043170116201</v>
      </c>
      <c r="K118" s="16">
        <v>0.55686231493545602</v>
      </c>
      <c r="L118" s="16">
        <v>0.55906771887286999</v>
      </c>
      <c r="M118" s="17">
        <v>0.56584454471213896</v>
      </c>
      <c r="N118" s="18">
        <v>0.87000009871116502</v>
      </c>
      <c r="O118" s="18">
        <v>0.87000009872506001</v>
      </c>
      <c r="P118" s="18">
        <v>0.407458916277049</v>
      </c>
      <c r="Q118" s="18">
        <v>0.40907262127052801</v>
      </c>
      <c r="R118" s="17">
        <v>0.41403125833072701</v>
      </c>
      <c r="S118" s="16">
        <v>0.80666513100980197</v>
      </c>
      <c r="T118" s="16">
        <v>0.80996019395654495</v>
      </c>
      <c r="U118" s="16">
        <v>0.47461607552014701</v>
      </c>
      <c r="V118" s="16">
        <v>0.48221041493912598</v>
      </c>
      <c r="W118" s="17">
        <v>0.50738592710046204</v>
      </c>
      <c r="X118" s="18" t="s">
        <v>35</v>
      </c>
      <c r="Y118" s="17">
        <f t="shared" si="143"/>
        <v>0.36667107453066727</v>
      </c>
      <c r="Z118" s="19">
        <f t="shared" si="146"/>
        <v>7.9898720255450195E-2</v>
      </c>
      <c r="AA118" s="19">
        <f t="shared" si="147"/>
        <v>0.16348559896303319</v>
      </c>
      <c r="AB118" s="16">
        <f t="shared" si="144"/>
        <v>6.3334967715258039E-2</v>
      </c>
      <c r="AC118" s="16">
        <f t="shared" si="145"/>
        <v>9.3354668769735027E-2</v>
      </c>
    </row>
    <row r="119" spans="1:29" s="1" customFormat="1" x14ac:dyDescent="0.3">
      <c r="A119" s="12">
        <v>118</v>
      </c>
      <c r="B119" s="12" t="s">
        <v>30</v>
      </c>
      <c r="C119" s="12" t="s">
        <v>60</v>
      </c>
      <c r="D119" s="13" t="s">
        <v>88</v>
      </c>
      <c r="E119" s="13">
        <v>4</v>
      </c>
      <c r="F119" s="14">
        <v>159</v>
      </c>
      <c r="G119" s="14">
        <v>127</v>
      </c>
      <c r="H119" s="15">
        <v>32</v>
      </c>
      <c r="I119" s="16">
        <v>0.76503735531000805</v>
      </c>
      <c r="J119" s="16">
        <v>0.76546242222610605</v>
      </c>
      <c r="K119" s="16">
        <v>0.54779277937360404</v>
      </c>
      <c r="L119" s="16">
        <v>0.54996226421772898</v>
      </c>
      <c r="M119" s="17">
        <v>0.55890532645021895</v>
      </c>
      <c r="N119" s="18">
        <v>0.90202020037191399</v>
      </c>
      <c r="O119" s="18">
        <v>0.90202020041969999</v>
      </c>
      <c r="P119" s="18">
        <v>0.353737081183086</v>
      </c>
      <c r="Q119" s="18">
        <v>0.35513802560099</v>
      </c>
      <c r="R119" s="17">
        <v>0.36091300630551298</v>
      </c>
      <c r="S119" s="16">
        <v>0.81869323764854995</v>
      </c>
      <c r="T119" s="16">
        <v>0.83083678403373595</v>
      </c>
      <c r="U119" s="16">
        <v>0.45961516630614702</v>
      </c>
      <c r="V119" s="16">
        <v>0.46696947593675497</v>
      </c>
      <c r="W119" s="17">
        <v>0.50036561577533001</v>
      </c>
      <c r="X119" s="18"/>
      <c r="Y119" s="17">
        <f t="shared" si="143"/>
        <v>0.54858737891287135</v>
      </c>
      <c r="Z119" s="19">
        <f t="shared" si="146"/>
        <v>1.2263471172016311E-2</v>
      </c>
      <c r="AA119" s="19">
        <f t="shared" si="147"/>
        <v>0.12829526987738524</v>
      </c>
      <c r="AB119" s="16">
        <f t="shared" si="144"/>
        <v>8.3326962771150037E-2</v>
      </c>
      <c r="AC119" s="16">
        <f t="shared" si="145"/>
        <v>0.13945260946981702</v>
      </c>
    </row>
    <row r="120" spans="1:29" s="1" customFormat="1" x14ac:dyDescent="0.3">
      <c r="A120" s="2">
        <v>119</v>
      </c>
      <c r="B120" s="2" t="s">
        <v>30</v>
      </c>
      <c r="C120" s="2" t="s">
        <v>61</v>
      </c>
      <c r="D120" s="3" t="s">
        <v>88</v>
      </c>
      <c r="E120" s="3">
        <v>1</v>
      </c>
      <c r="F120" s="5">
        <v>159</v>
      </c>
      <c r="G120" s="5">
        <v>127</v>
      </c>
      <c r="H120" s="6">
        <v>32</v>
      </c>
      <c r="I120" s="7">
        <v>0.54084649657981798</v>
      </c>
      <c r="J120" s="7">
        <v>0.54130309552351796</v>
      </c>
      <c r="K120" s="7">
        <v>0.76576558367026204</v>
      </c>
      <c r="L120" s="7">
        <v>0.76879833052359903</v>
      </c>
      <c r="M120" s="8">
        <v>0.77186739793827297</v>
      </c>
      <c r="N120" s="9">
        <v>0.60163076583167796</v>
      </c>
      <c r="O120" s="9">
        <v>0.60163076583522501</v>
      </c>
      <c r="P120" s="9">
        <v>0.71327205589339604</v>
      </c>
      <c r="Q120" s="9">
        <v>0.71609690677362903</v>
      </c>
      <c r="R120" s="8">
        <v>0.71895558842663299</v>
      </c>
      <c r="S120" s="7">
        <v>0.63809896554080003</v>
      </c>
      <c r="T120" s="7">
        <v>0.66157504769213804</v>
      </c>
      <c r="U120" s="7">
        <v>0.64935510919530404</v>
      </c>
      <c r="V120" s="7">
        <v>0.65974545068821</v>
      </c>
      <c r="W120" s="8">
        <v>0.67065107298349702</v>
      </c>
      <c r="X120" s="9"/>
      <c r="Y120" s="8">
        <f t="shared" ref="Y120:Y123" si="148">(M120-R120)/R120</f>
        <v>7.3595379691578061E-2</v>
      </c>
      <c r="Z120" s="11"/>
      <c r="AA120" s="11"/>
      <c r="AB120" s="7">
        <f t="shared" ref="AB120:AB123" si="149">O120-S120</f>
        <v>-3.6468199705575022E-2</v>
      </c>
      <c r="AC120" s="7">
        <f t="shared" ref="AC120:AC123" si="150">W120-R120</f>
        <v>-4.8304515443135965E-2</v>
      </c>
    </row>
    <row r="121" spans="1:29" s="1" customFormat="1" x14ac:dyDescent="0.3">
      <c r="A121" s="2">
        <v>120</v>
      </c>
      <c r="B121" s="2" t="s">
        <v>30</v>
      </c>
      <c r="C121" s="2" t="s">
        <v>61</v>
      </c>
      <c r="D121" s="3" t="s">
        <v>88</v>
      </c>
      <c r="E121" s="3">
        <v>2</v>
      </c>
      <c r="F121" s="5">
        <v>159</v>
      </c>
      <c r="G121" s="5">
        <v>127</v>
      </c>
      <c r="H121" s="6">
        <v>32</v>
      </c>
      <c r="I121" s="7">
        <v>0.70554501567824301</v>
      </c>
      <c r="J121" s="7">
        <v>0.70642960513770403</v>
      </c>
      <c r="K121" s="7">
        <v>0.61323417191664897</v>
      </c>
      <c r="L121" s="7">
        <v>0.61566283160689605</v>
      </c>
      <c r="M121" s="8">
        <v>0.62060799403332201</v>
      </c>
      <c r="N121" s="9">
        <v>0.82214389718117098</v>
      </c>
      <c r="O121" s="9">
        <v>0.82214389718235303</v>
      </c>
      <c r="P121" s="9">
        <v>0.47659194768371699</v>
      </c>
      <c r="Q121" s="9">
        <v>0.47847944793246899</v>
      </c>
      <c r="R121" s="8">
        <v>0.48232271808986399</v>
      </c>
      <c r="S121" s="7">
        <v>0.75463809087976097</v>
      </c>
      <c r="T121" s="7">
        <v>0.76390268333369005</v>
      </c>
      <c r="U121" s="7">
        <v>0.53467628368582998</v>
      </c>
      <c r="V121" s="7">
        <v>0.54323164745672203</v>
      </c>
      <c r="W121" s="8">
        <v>0.56165148436383505</v>
      </c>
      <c r="X121" s="9"/>
      <c r="Y121" s="8">
        <f t="shared" si="148"/>
        <v>0.28670695108683103</v>
      </c>
      <c r="Z121" s="11">
        <f t="shared" ref="Z121:Z123" si="151">(M120-M121)/M120</f>
        <v>0.19596553023094174</v>
      </c>
      <c r="AA121" s="11">
        <f t="shared" ref="AA121:AA123" si="152">(R120-R121)/R120</f>
        <v>0.32913419708527181</v>
      </c>
      <c r="AB121" s="7">
        <f t="shared" si="149"/>
        <v>6.7505806302592064E-2</v>
      </c>
      <c r="AC121" s="7">
        <f t="shared" si="150"/>
        <v>7.9328766273971063E-2</v>
      </c>
    </row>
    <row r="122" spans="1:29" s="1" customFormat="1" x14ac:dyDescent="0.3">
      <c r="A122" s="2">
        <v>121</v>
      </c>
      <c r="B122" s="2" t="s">
        <v>30</v>
      </c>
      <c r="C122" s="2" t="s">
        <v>61</v>
      </c>
      <c r="D122" s="3" t="s">
        <v>88</v>
      </c>
      <c r="E122" s="3">
        <v>3</v>
      </c>
      <c r="F122" s="5">
        <v>159</v>
      </c>
      <c r="G122" s="5">
        <v>127</v>
      </c>
      <c r="H122" s="6">
        <v>32</v>
      </c>
      <c r="I122" s="7">
        <v>0.75373008433995303</v>
      </c>
      <c r="J122" s="7">
        <v>0.753872477730262</v>
      </c>
      <c r="K122" s="7">
        <v>0.56081881223571695</v>
      </c>
      <c r="L122" s="7">
        <v>0.56303988553068995</v>
      </c>
      <c r="M122" s="8">
        <v>0.56986486060257602</v>
      </c>
      <c r="N122" s="9">
        <v>0.87192492639157004</v>
      </c>
      <c r="O122" s="9">
        <v>0.87192492639166697</v>
      </c>
      <c r="P122" s="9">
        <v>0.40443117162853898</v>
      </c>
      <c r="Q122" s="9">
        <v>0.40603288550717598</v>
      </c>
      <c r="R122" s="8">
        <v>0.410954675940088</v>
      </c>
      <c r="S122" s="7">
        <v>0.77291767853068405</v>
      </c>
      <c r="T122" s="7">
        <v>0.782621435699414</v>
      </c>
      <c r="U122" s="7">
        <v>0.51437400492504803</v>
      </c>
      <c r="V122" s="7">
        <v>0.52260451160862198</v>
      </c>
      <c r="W122" s="8">
        <v>0.54988894145494405</v>
      </c>
      <c r="X122" s="9" t="s">
        <v>35</v>
      </c>
      <c r="Y122" s="8">
        <f t="shared" si="148"/>
        <v>0.38668542777611592</v>
      </c>
      <c r="Z122" s="11">
        <f t="shared" si="151"/>
        <v>8.1763583322488537E-2</v>
      </c>
      <c r="AA122" s="11">
        <f t="shared" si="152"/>
        <v>0.1479674074495472</v>
      </c>
      <c r="AB122" s="7">
        <f t="shared" si="149"/>
        <v>9.9007247860982917E-2</v>
      </c>
      <c r="AC122" s="7">
        <f t="shared" si="150"/>
        <v>0.13893426551485605</v>
      </c>
    </row>
    <row r="123" spans="1:29" s="1" customFormat="1" x14ac:dyDescent="0.3">
      <c r="A123" s="2">
        <v>122</v>
      </c>
      <c r="B123" s="2" t="s">
        <v>30</v>
      </c>
      <c r="C123" s="2" t="s">
        <v>61</v>
      </c>
      <c r="D123" s="3" t="s">
        <v>88</v>
      </c>
      <c r="E123" s="3">
        <v>4</v>
      </c>
      <c r="F123" s="5">
        <v>159</v>
      </c>
      <c r="G123" s="5">
        <v>127</v>
      </c>
      <c r="H123" s="6">
        <v>32</v>
      </c>
      <c r="I123" s="7">
        <v>0.76645268239679998</v>
      </c>
      <c r="J123" s="7">
        <v>0.76688686965256703</v>
      </c>
      <c r="K123" s="7">
        <v>0.54614043793950595</v>
      </c>
      <c r="L123" s="7">
        <v>0.54830337883155</v>
      </c>
      <c r="M123" s="8">
        <v>0.55721946554915402</v>
      </c>
      <c r="N123" s="9">
        <v>0.88907238567887104</v>
      </c>
      <c r="O123" s="9">
        <v>0.88907238568955005</v>
      </c>
      <c r="P123" s="9">
        <v>0.37638486452369402</v>
      </c>
      <c r="Q123" s="9">
        <v>0.37787550348406201</v>
      </c>
      <c r="R123" s="8">
        <v>0.38402022351971399</v>
      </c>
      <c r="S123" s="7">
        <v>0.77748858078782901</v>
      </c>
      <c r="T123" s="7">
        <v>0.78992510198411903</v>
      </c>
      <c r="U123" s="7">
        <v>0.50917081390873498</v>
      </c>
      <c r="V123" s="7">
        <v>0.51731806424959703</v>
      </c>
      <c r="W123" s="8">
        <v>0.554314971552893</v>
      </c>
      <c r="X123" s="9"/>
      <c r="Y123" s="8">
        <f t="shared" si="148"/>
        <v>0.45101593984294086</v>
      </c>
      <c r="Z123" s="11">
        <f t="shared" si="151"/>
        <v>2.2190164594550945E-2</v>
      </c>
      <c r="AA123" s="11">
        <f t="shared" si="152"/>
        <v>6.5541175212958797E-2</v>
      </c>
      <c r="AB123" s="7">
        <f t="shared" si="149"/>
        <v>0.11158380490172104</v>
      </c>
      <c r="AC123" s="7">
        <f t="shared" si="150"/>
        <v>0.17029474803317901</v>
      </c>
    </row>
    <row r="124" spans="1:29" s="1" customFormat="1" x14ac:dyDescent="0.3">
      <c r="A124" s="12">
        <v>123</v>
      </c>
      <c r="B124" s="12" t="s">
        <v>30</v>
      </c>
      <c r="C124" s="12" t="s">
        <v>62</v>
      </c>
      <c r="D124" s="13" t="s">
        <v>88</v>
      </c>
      <c r="E124" s="13">
        <v>1</v>
      </c>
      <c r="F124" s="14">
        <v>159</v>
      </c>
      <c r="G124" s="14">
        <v>127</v>
      </c>
      <c r="H124" s="15">
        <v>32</v>
      </c>
      <c r="I124" s="16">
        <v>0.51684114741850196</v>
      </c>
      <c r="J124" s="16">
        <v>0.51707965173609605</v>
      </c>
      <c r="K124" s="16">
        <v>0.78552834920298997</v>
      </c>
      <c r="L124" s="16">
        <v>0.78863936474097396</v>
      </c>
      <c r="M124" s="17">
        <v>0.79178763819599995</v>
      </c>
      <c r="N124" s="18">
        <v>0.57247041437158597</v>
      </c>
      <c r="O124" s="18">
        <v>0.57247041437554702</v>
      </c>
      <c r="P124" s="18">
        <v>0.73891656288601304</v>
      </c>
      <c r="Q124" s="18">
        <v>0.74184297656763898</v>
      </c>
      <c r="R124" s="17">
        <v>0.74480443735103796</v>
      </c>
      <c r="S124" s="16">
        <v>0.62074400898163895</v>
      </c>
      <c r="T124" s="16">
        <v>0.62782546289581898</v>
      </c>
      <c r="U124" s="16">
        <v>0.66474269685862397</v>
      </c>
      <c r="V124" s="16">
        <v>0.67537925538795596</v>
      </c>
      <c r="W124" s="17">
        <v>0.68654330518572204</v>
      </c>
      <c r="X124" s="18"/>
      <c r="Y124" s="17">
        <f t="shared" ref="Y124:Y128" si="153">(M124-R124)/R124</f>
        <v>6.3081257963582826E-2</v>
      </c>
      <c r="Z124" s="19"/>
      <c r="AA124" s="19"/>
      <c r="AB124" s="16">
        <f t="shared" ref="AB124:AB128" si="154">O124-S124</f>
        <v>-4.827359460609193E-2</v>
      </c>
      <c r="AC124" s="16">
        <f t="shared" ref="AC124:AC128" si="155">W124-R124</f>
        <v>-5.8261132165315921E-2</v>
      </c>
    </row>
    <row r="125" spans="1:29" s="1" customFormat="1" x14ac:dyDescent="0.3">
      <c r="A125" s="12">
        <v>124</v>
      </c>
      <c r="B125" s="12" t="s">
        <v>30</v>
      </c>
      <c r="C125" s="12" t="s">
        <v>62</v>
      </c>
      <c r="D125" s="13" t="s">
        <v>88</v>
      </c>
      <c r="E125" s="13">
        <v>2</v>
      </c>
      <c r="F125" s="14">
        <v>159</v>
      </c>
      <c r="G125" s="14">
        <v>127</v>
      </c>
      <c r="H125" s="15">
        <v>32</v>
      </c>
      <c r="I125" s="16">
        <v>0.65539470167700797</v>
      </c>
      <c r="J125" s="16">
        <v>0.65620661496926702</v>
      </c>
      <c r="K125" s="16">
        <v>0.66340366685514296</v>
      </c>
      <c r="L125" s="16">
        <v>0.66603101839202405</v>
      </c>
      <c r="M125" s="17">
        <v>0.67138075106695205</v>
      </c>
      <c r="N125" s="18">
        <v>0.77263401030107204</v>
      </c>
      <c r="O125" s="18">
        <v>0.77263401030953005</v>
      </c>
      <c r="P125" s="18">
        <v>0.53885890635588996</v>
      </c>
      <c r="Q125" s="18">
        <v>0.54099300938623296</v>
      </c>
      <c r="R125" s="17">
        <v>0.54533840456949101</v>
      </c>
      <c r="S125" s="16">
        <v>0.69193924806806495</v>
      </c>
      <c r="T125" s="16">
        <v>0.69337609512085197</v>
      </c>
      <c r="U125" s="16">
        <v>0.59910857446616195</v>
      </c>
      <c r="V125" s="16">
        <v>0.608694920352846</v>
      </c>
      <c r="W125" s="17">
        <v>0.62933447847060198</v>
      </c>
      <c r="X125" s="18"/>
      <c r="Y125" s="17">
        <f t="shared" si="153"/>
        <v>0.23112684791925342</v>
      </c>
      <c r="Z125" s="19">
        <f t="shared" ref="Z125:Z128" si="156">(M124-M125)/M124</f>
        <v>0.15206967287766907</v>
      </c>
      <c r="AA125" s="19">
        <f t="shared" ref="AA125:AA128" si="157">(R124-R125)/R124</f>
        <v>0.2678099414806997</v>
      </c>
      <c r="AB125" s="16">
        <f t="shared" si="154"/>
        <v>8.0694762241465101E-2</v>
      </c>
      <c r="AC125" s="16">
        <f t="shared" si="155"/>
        <v>8.3996073901110968E-2</v>
      </c>
    </row>
    <row r="126" spans="1:29" s="1" customFormat="1" x14ac:dyDescent="0.3">
      <c r="A126" s="12">
        <v>125</v>
      </c>
      <c r="B126" s="12" t="s">
        <v>30</v>
      </c>
      <c r="C126" s="12" t="s">
        <v>62</v>
      </c>
      <c r="D126" s="13" t="s">
        <v>88</v>
      </c>
      <c r="E126" s="13">
        <v>3</v>
      </c>
      <c r="F126" s="14">
        <v>159</v>
      </c>
      <c r="G126" s="14">
        <v>127</v>
      </c>
      <c r="H126" s="15">
        <v>32</v>
      </c>
      <c r="I126" s="16">
        <v>0.70837359827153001</v>
      </c>
      <c r="J126" s="16">
        <v>0.70863309975954503</v>
      </c>
      <c r="K126" s="16">
        <v>0.61028165048064897</v>
      </c>
      <c r="L126" s="16">
        <v>0.61269861697093397</v>
      </c>
      <c r="M126" s="17">
        <v>0.62012553803792703</v>
      </c>
      <c r="N126" s="18">
        <v>0.82630982782292905</v>
      </c>
      <c r="O126" s="18">
        <v>0.82630982782337803</v>
      </c>
      <c r="P126" s="18">
        <v>0.47097725842615601</v>
      </c>
      <c r="Q126" s="18">
        <v>0.47284252219478701</v>
      </c>
      <c r="R126" s="17">
        <v>0.478574155973921</v>
      </c>
      <c r="S126" s="16">
        <v>0.78053790166224701</v>
      </c>
      <c r="T126" s="16">
        <v>0.78312479691022996</v>
      </c>
      <c r="U126" s="16">
        <v>0.50566991202906597</v>
      </c>
      <c r="V126" s="16">
        <v>0.51376114438293197</v>
      </c>
      <c r="W126" s="17">
        <v>0.54058387474653802</v>
      </c>
      <c r="X126" s="18" t="s">
        <v>35</v>
      </c>
      <c r="Y126" s="17">
        <f t="shared" si="153"/>
        <v>0.29577732164818277</v>
      </c>
      <c r="Z126" s="19">
        <f t="shared" si="156"/>
        <v>7.6342988606049128E-2</v>
      </c>
      <c r="AA126" s="19">
        <f t="shared" si="157"/>
        <v>0.12242719022929627</v>
      </c>
      <c r="AB126" s="16">
        <f t="shared" si="154"/>
        <v>4.5771926161131016E-2</v>
      </c>
      <c r="AC126" s="16">
        <f t="shared" si="155"/>
        <v>6.2009718772617017E-2</v>
      </c>
    </row>
    <row r="127" spans="1:29" s="1" customFormat="1" x14ac:dyDescent="0.3">
      <c r="A127" s="12">
        <v>126</v>
      </c>
      <c r="B127" s="12" t="s">
        <v>30</v>
      </c>
      <c r="C127" s="12" t="s">
        <v>62</v>
      </c>
      <c r="D127" s="13" t="s">
        <v>88</v>
      </c>
      <c r="E127" s="13">
        <v>4</v>
      </c>
      <c r="F127" s="14">
        <v>159</v>
      </c>
      <c r="G127" s="14">
        <v>127</v>
      </c>
      <c r="H127" s="15">
        <v>32</v>
      </c>
      <c r="I127" s="16">
        <v>0.73076440337425896</v>
      </c>
      <c r="J127" s="16">
        <v>0.73109590346088105</v>
      </c>
      <c r="K127" s="16">
        <v>0.58638537756634201</v>
      </c>
      <c r="L127" s="16">
        <v>0.58870770498165004</v>
      </c>
      <c r="M127" s="17">
        <v>0.59828081569295599</v>
      </c>
      <c r="N127" s="18">
        <v>0.85953094844747702</v>
      </c>
      <c r="O127" s="18">
        <v>0.85953094844992295</v>
      </c>
      <c r="P127" s="18">
        <v>0.423548004080676</v>
      </c>
      <c r="Q127" s="18">
        <v>0.42522542848313599</v>
      </c>
      <c r="R127" s="17">
        <v>0.43214011648481299</v>
      </c>
      <c r="S127" s="16">
        <v>0.79485763217226602</v>
      </c>
      <c r="T127" s="16">
        <v>0.81169585528908195</v>
      </c>
      <c r="U127" s="16">
        <v>0.488894365105569</v>
      </c>
      <c r="V127" s="16">
        <v>0.49671717166467799</v>
      </c>
      <c r="W127" s="17">
        <v>0.53224077005803805</v>
      </c>
      <c r="X127" s="18"/>
      <c r="Y127" s="17">
        <f t="shared" si="153"/>
        <v>0.38446025460351307</v>
      </c>
      <c r="Z127" s="19">
        <f t="shared" si="156"/>
        <v>3.5226290492869537E-2</v>
      </c>
      <c r="AA127" s="19">
        <f t="shared" si="157"/>
        <v>9.7025798216396689E-2</v>
      </c>
      <c r="AB127" s="16">
        <f t="shared" si="154"/>
        <v>6.4673316277656934E-2</v>
      </c>
      <c r="AC127" s="16">
        <f t="shared" si="155"/>
        <v>0.10010065357322506</v>
      </c>
    </row>
    <row r="128" spans="1:29" s="1" customFormat="1" x14ac:dyDescent="0.3">
      <c r="A128" s="12">
        <v>127</v>
      </c>
      <c r="B128" s="12" t="s">
        <v>30</v>
      </c>
      <c r="C128" s="12" t="s">
        <v>62</v>
      </c>
      <c r="D128" s="13" t="s">
        <v>88</v>
      </c>
      <c r="E128" s="13">
        <v>5</v>
      </c>
      <c r="F128" s="14">
        <v>159</v>
      </c>
      <c r="G128" s="14">
        <v>127</v>
      </c>
      <c r="H128" s="15">
        <v>32</v>
      </c>
      <c r="I128" s="16">
        <v>0.74070329074672903</v>
      </c>
      <c r="J128" s="16">
        <v>0.74130718858659195</v>
      </c>
      <c r="K128" s="16">
        <v>0.57546033610075698</v>
      </c>
      <c r="L128" s="16">
        <v>0.57773939585578604</v>
      </c>
      <c r="M128" s="17">
        <v>0.58955533040021402</v>
      </c>
      <c r="N128" s="18">
        <v>0.88383080859555296</v>
      </c>
      <c r="O128" s="18">
        <v>0.88383080861502905</v>
      </c>
      <c r="P128" s="18">
        <v>0.38517473967355798</v>
      </c>
      <c r="Q128" s="18">
        <v>0.386700190156891</v>
      </c>
      <c r="R128" s="17">
        <v>0.39460898808202399</v>
      </c>
      <c r="S128" s="16">
        <v>0.78685963063460895</v>
      </c>
      <c r="T128" s="16">
        <v>0.80143954118771599</v>
      </c>
      <c r="U128" s="16">
        <v>0.49833364176662198</v>
      </c>
      <c r="V128" s="16">
        <v>0.50630748634262701</v>
      </c>
      <c r="W128" s="17">
        <v>0.55285153774715601</v>
      </c>
      <c r="X128" s="18"/>
      <c r="Y128" s="17">
        <f t="shared" si="153"/>
        <v>0.4940240800538182</v>
      </c>
      <c r="Z128" s="19">
        <f t="shared" si="156"/>
        <v>1.4584263883901612E-2</v>
      </c>
      <c r="AA128" s="19">
        <f t="shared" si="157"/>
        <v>8.6849442972527127E-2</v>
      </c>
      <c r="AB128" s="16">
        <f t="shared" si="154"/>
        <v>9.6971177980420098E-2</v>
      </c>
      <c r="AC128" s="16">
        <f t="shared" si="155"/>
        <v>0.15824254966513202</v>
      </c>
    </row>
    <row r="129" spans="1:29" s="1" customFormat="1" x14ac:dyDescent="0.3">
      <c r="A129" s="2">
        <v>128</v>
      </c>
      <c r="B129" s="2" t="s">
        <v>30</v>
      </c>
      <c r="C129" s="2" t="s">
        <v>63</v>
      </c>
      <c r="D129" s="3" t="s">
        <v>88</v>
      </c>
      <c r="E129" s="3">
        <v>1</v>
      </c>
      <c r="F129" s="5">
        <v>159</v>
      </c>
      <c r="G129" s="5">
        <v>127</v>
      </c>
      <c r="H129" s="6">
        <v>32</v>
      </c>
      <c r="I129" s="7">
        <v>0.52843894519423196</v>
      </c>
      <c r="J129" s="7">
        <v>0.52869764739011904</v>
      </c>
      <c r="K129" s="7">
        <v>0.77604312831689504</v>
      </c>
      <c r="L129" s="7">
        <v>0.77911657847663696</v>
      </c>
      <c r="M129" s="8">
        <v>0.78222683666568205</v>
      </c>
      <c r="N129" s="9">
        <v>0.58555729542550095</v>
      </c>
      <c r="O129" s="9">
        <v>0.58555729543485202</v>
      </c>
      <c r="P129" s="9">
        <v>0.72751937550285195</v>
      </c>
      <c r="Q129" s="9">
        <v>0.73040065163205903</v>
      </c>
      <c r="R129" s="8">
        <v>0.73331643428998095</v>
      </c>
      <c r="S129" s="7">
        <v>0.63173901339518601</v>
      </c>
      <c r="T129" s="7">
        <v>0.64278149885191704</v>
      </c>
      <c r="U129" s="7">
        <v>0.65503605568798295</v>
      </c>
      <c r="V129" s="7">
        <v>0.66551729809662197</v>
      </c>
      <c r="W129" s="8">
        <v>0.67651832929198796</v>
      </c>
      <c r="X129" s="9"/>
      <c r="Y129" s="8">
        <f t="shared" ref="Y129:Y133" si="158">(M129-R129)/R129</f>
        <v>6.6697540227715776E-2</v>
      </c>
      <c r="Z129" s="11"/>
      <c r="AA129" s="11"/>
      <c r="AB129" s="7">
        <f t="shared" ref="AB129:AB133" si="159">O129-S129</f>
        <v>-4.618171796033399E-2</v>
      </c>
      <c r="AC129" s="7">
        <f t="shared" ref="AC129:AC133" si="160">W129-R129</f>
        <v>-5.6798104997992982E-2</v>
      </c>
    </row>
    <row r="130" spans="1:29" s="1" customFormat="1" x14ac:dyDescent="0.3">
      <c r="A130" s="2">
        <v>129</v>
      </c>
      <c r="B130" s="2" t="s">
        <v>30</v>
      </c>
      <c r="C130" s="2" t="s">
        <v>63</v>
      </c>
      <c r="D130" s="3" t="s">
        <v>88</v>
      </c>
      <c r="E130" s="3">
        <v>2</v>
      </c>
      <c r="F130" s="5">
        <v>159</v>
      </c>
      <c r="G130" s="5">
        <v>127</v>
      </c>
      <c r="H130" s="6">
        <v>32</v>
      </c>
      <c r="I130" s="7">
        <v>0.65650781849187301</v>
      </c>
      <c r="J130" s="7">
        <v>0.65765622189469897</v>
      </c>
      <c r="K130" s="7">
        <v>0.66233136317531305</v>
      </c>
      <c r="L130" s="7">
        <v>0.66495446794832802</v>
      </c>
      <c r="M130" s="8">
        <v>0.67029555349282899</v>
      </c>
      <c r="N130" s="9">
        <v>0.78329183121696799</v>
      </c>
      <c r="O130" s="9">
        <v>0.78329183122535695</v>
      </c>
      <c r="P130" s="9">
        <v>0.52607777610840201</v>
      </c>
      <c r="Q130" s="9">
        <v>0.52816126060303803</v>
      </c>
      <c r="R130" s="8">
        <v>0.53240358787527398</v>
      </c>
      <c r="S130" s="7">
        <v>0.70288880862012104</v>
      </c>
      <c r="T130" s="7">
        <v>0.70294096877308798</v>
      </c>
      <c r="U130" s="7">
        <v>0.58836503402902596</v>
      </c>
      <c r="V130" s="7">
        <v>0.59777947235326201</v>
      </c>
      <c r="W130" s="8">
        <v>0.61804891070192602</v>
      </c>
      <c r="X130" s="9"/>
      <c r="Y130" s="8">
        <f t="shared" si="158"/>
        <v>0.25899894132542722</v>
      </c>
      <c r="Z130" s="11">
        <f t="shared" ref="Z130:Z133" si="161">(M129-M130)/M129</f>
        <v>0.14309312583798714</v>
      </c>
      <c r="AA130" s="11">
        <f t="shared" ref="AA130:AA133" si="162">(R129-R130)/R129</f>
        <v>0.2739783768916032</v>
      </c>
      <c r="AB130" s="7">
        <f t="shared" si="159"/>
        <v>8.0403022605235908E-2</v>
      </c>
      <c r="AC130" s="7">
        <f t="shared" si="160"/>
        <v>8.5645322826652048E-2</v>
      </c>
    </row>
    <row r="131" spans="1:29" s="1" customFormat="1" x14ac:dyDescent="0.3">
      <c r="A131" s="2">
        <v>130</v>
      </c>
      <c r="B131" s="2" t="s">
        <v>30</v>
      </c>
      <c r="C131" s="2" t="s">
        <v>63</v>
      </c>
      <c r="D131" s="3" t="s">
        <v>88</v>
      </c>
      <c r="E131" s="3">
        <v>3</v>
      </c>
      <c r="F131" s="5">
        <v>159</v>
      </c>
      <c r="G131" s="5">
        <v>127</v>
      </c>
      <c r="H131" s="6">
        <v>32</v>
      </c>
      <c r="I131" s="7">
        <v>0.71702467172292705</v>
      </c>
      <c r="J131" s="7">
        <v>0.71728281377055603</v>
      </c>
      <c r="K131" s="7">
        <v>0.60116152663187095</v>
      </c>
      <c r="L131" s="7">
        <v>0.603542373678432</v>
      </c>
      <c r="M131" s="8">
        <v>0.61085830592593104</v>
      </c>
      <c r="N131" s="9">
        <v>0.84641330810593496</v>
      </c>
      <c r="O131" s="9">
        <v>0.846413308158531</v>
      </c>
      <c r="P131" s="9">
        <v>0.44288309924540498</v>
      </c>
      <c r="Q131" s="9">
        <v>0.44463709858185302</v>
      </c>
      <c r="R131" s="8">
        <v>0.45002683595542597</v>
      </c>
      <c r="S131" s="7">
        <v>0.78448642308409799</v>
      </c>
      <c r="T131" s="7">
        <v>0.78525683503858901</v>
      </c>
      <c r="U131" s="7">
        <v>0.501100305161997</v>
      </c>
      <c r="V131" s="7">
        <v>0.50911841916326195</v>
      </c>
      <c r="W131" s="8">
        <v>0.53569875952115997</v>
      </c>
      <c r="X131" s="9" t="s">
        <v>35</v>
      </c>
      <c r="Y131" s="8">
        <f t="shared" si="158"/>
        <v>0.35738195396515204</v>
      </c>
      <c r="Z131" s="11">
        <f t="shared" si="161"/>
        <v>8.8673193872729192E-2</v>
      </c>
      <c r="AA131" s="11">
        <f t="shared" si="162"/>
        <v>0.15472613971028756</v>
      </c>
      <c r="AB131" s="7">
        <f t="shared" si="159"/>
        <v>6.1926885074433002E-2</v>
      </c>
      <c r="AC131" s="7">
        <f t="shared" si="160"/>
        <v>8.5671923565733998E-2</v>
      </c>
    </row>
    <row r="132" spans="1:29" s="1" customFormat="1" x14ac:dyDescent="0.3">
      <c r="A132" s="2">
        <v>131</v>
      </c>
      <c r="B132" s="2" t="s">
        <v>30</v>
      </c>
      <c r="C132" s="2" t="s">
        <v>63</v>
      </c>
      <c r="D132" s="3" t="s">
        <v>88</v>
      </c>
      <c r="E132" s="3">
        <v>4</v>
      </c>
      <c r="F132" s="5">
        <v>159</v>
      </c>
      <c r="G132" s="5">
        <v>127</v>
      </c>
      <c r="H132" s="6">
        <v>32</v>
      </c>
      <c r="I132" s="7">
        <v>0.74502786258458198</v>
      </c>
      <c r="J132" s="7">
        <v>0.74532749415514299</v>
      </c>
      <c r="K132" s="7">
        <v>0.57064137144370197</v>
      </c>
      <c r="L132" s="7">
        <v>0.57290134611550003</v>
      </c>
      <c r="M132" s="8">
        <v>0.58221742600813697</v>
      </c>
      <c r="N132" s="9">
        <v>0.88546278229661801</v>
      </c>
      <c r="O132" s="9">
        <v>0.88546278230087205</v>
      </c>
      <c r="P132" s="9">
        <v>0.38245965511822599</v>
      </c>
      <c r="Q132" s="9">
        <v>0.38397435274935798</v>
      </c>
      <c r="R132" s="8">
        <v>0.39021824756858198</v>
      </c>
      <c r="S132" s="7">
        <v>0.80035042454390104</v>
      </c>
      <c r="T132" s="7">
        <v>0.80902950905758797</v>
      </c>
      <c r="U132" s="7">
        <v>0.48230475678596102</v>
      </c>
      <c r="V132" s="7">
        <v>0.490022122916904</v>
      </c>
      <c r="W132" s="8">
        <v>0.52506691317455401</v>
      </c>
      <c r="X132" s="9"/>
      <c r="Y132" s="8">
        <f t="shared" si="158"/>
        <v>0.49203024111733934</v>
      </c>
      <c r="Z132" s="11">
        <f t="shared" si="161"/>
        <v>4.6886290388375093E-2</v>
      </c>
      <c r="AA132" s="11">
        <f t="shared" si="162"/>
        <v>0.13290004863791699</v>
      </c>
      <c r="AB132" s="7">
        <f t="shared" si="159"/>
        <v>8.5112357756971013E-2</v>
      </c>
      <c r="AC132" s="7">
        <f t="shared" si="160"/>
        <v>0.13484866560597203</v>
      </c>
    </row>
    <row r="133" spans="1:29" s="1" customFormat="1" x14ac:dyDescent="0.3">
      <c r="A133" s="2">
        <v>132</v>
      </c>
      <c r="B133" s="2" t="s">
        <v>30</v>
      </c>
      <c r="C133" s="2" t="s">
        <v>63</v>
      </c>
      <c r="D133" s="3" t="s">
        <v>88</v>
      </c>
      <c r="E133" s="3">
        <v>5</v>
      </c>
      <c r="F133" s="5">
        <v>159</v>
      </c>
      <c r="G133" s="5">
        <v>127</v>
      </c>
      <c r="H133" s="6">
        <v>32</v>
      </c>
      <c r="I133" s="7">
        <v>0.75513025683041302</v>
      </c>
      <c r="J133" s="7">
        <v>0.75555914154492398</v>
      </c>
      <c r="K133" s="7">
        <v>0.55922226646216999</v>
      </c>
      <c r="L133" s="7">
        <v>0.56143701677883995</v>
      </c>
      <c r="M133" s="8">
        <v>0.57291953482878299</v>
      </c>
      <c r="N133" s="9">
        <v>0.90822032892316296</v>
      </c>
      <c r="O133" s="9">
        <v>0.90822032893681004</v>
      </c>
      <c r="P133" s="9">
        <v>0.34236200645213499</v>
      </c>
      <c r="Q133" s="9">
        <v>0.343717900892825</v>
      </c>
      <c r="R133" s="8">
        <v>0.350747624411474</v>
      </c>
      <c r="S133" s="7">
        <v>0.80383623428489304</v>
      </c>
      <c r="T133" s="7">
        <v>0.81117703056710699</v>
      </c>
      <c r="U133" s="7">
        <v>0.47807578266601303</v>
      </c>
      <c r="V133" s="7">
        <v>0.48572548091439299</v>
      </c>
      <c r="W133" s="8">
        <v>0.53037746091073501</v>
      </c>
      <c r="X133" s="9"/>
      <c r="Y133" s="8">
        <f t="shared" si="158"/>
        <v>0.63342384938485441</v>
      </c>
      <c r="Z133" s="11">
        <f t="shared" si="161"/>
        <v>1.5969791978064279E-2</v>
      </c>
      <c r="AA133" s="11">
        <f t="shared" si="162"/>
        <v>0.10115012151032456</v>
      </c>
      <c r="AB133" s="7">
        <f t="shared" si="159"/>
        <v>0.104384094651917</v>
      </c>
      <c r="AC133" s="7">
        <f t="shared" si="160"/>
        <v>0.17962983649926101</v>
      </c>
    </row>
    <row r="134" spans="1:29" s="1" customFormat="1" x14ac:dyDescent="0.3">
      <c r="A134" s="12">
        <v>133</v>
      </c>
      <c r="B134" s="12" t="s">
        <v>30</v>
      </c>
      <c r="C134" s="12" t="s">
        <v>64</v>
      </c>
      <c r="D134" s="13" t="s">
        <v>88</v>
      </c>
      <c r="E134" s="13">
        <v>1</v>
      </c>
      <c r="F134" s="14">
        <v>159</v>
      </c>
      <c r="G134" s="14">
        <v>127</v>
      </c>
      <c r="H134" s="15">
        <v>32</v>
      </c>
      <c r="I134" s="16">
        <v>0.56217997573106904</v>
      </c>
      <c r="J134" s="16">
        <v>0.56249731667785097</v>
      </c>
      <c r="K134" s="16">
        <v>0.74776425819022097</v>
      </c>
      <c r="L134" s="16">
        <v>0.75072571238641805</v>
      </c>
      <c r="M134" s="17">
        <v>0.75372263333403999</v>
      </c>
      <c r="N134" s="18">
        <v>0.61702315638401295</v>
      </c>
      <c r="O134" s="18">
        <v>0.61702315638598004</v>
      </c>
      <c r="P134" s="18">
        <v>0.69935643003652703</v>
      </c>
      <c r="Q134" s="18">
        <v>0.70212616931155203</v>
      </c>
      <c r="R134" s="17">
        <v>0.70492907933576598</v>
      </c>
      <c r="S134" s="16">
        <v>0.65956229992563997</v>
      </c>
      <c r="T134" s="16">
        <v>0.67031579131961605</v>
      </c>
      <c r="U134" s="16">
        <v>0.62980510074499596</v>
      </c>
      <c r="V134" s="16">
        <v>0.63988262223985803</v>
      </c>
      <c r="W134" s="17">
        <v>0.65045991107782797</v>
      </c>
      <c r="X134" s="18"/>
      <c r="Y134" s="17">
        <f t="shared" ref="Y134:Y137" si="163">(M134-R134)/R134</f>
        <v>6.9217677960243529E-2</v>
      </c>
      <c r="Z134" s="19"/>
      <c r="AA134" s="19"/>
      <c r="AB134" s="16">
        <f t="shared" ref="AB134:AB137" si="164">O134-S134</f>
        <v>-4.2539143539659929E-2</v>
      </c>
      <c r="AC134" s="16">
        <f t="shared" ref="AC134:AC137" si="165">W134-R134</f>
        <v>-5.4469168257938017E-2</v>
      </c>
    </row>
    <row r="135" spans="1:29" s="1" customFormat="1" x14ac:dyDescent="0.3">
      <c r="A135" s="12">
        <v>134</v>
      </c>
      <c r="B135" s="12" t="s">
        <v>30</v>
      </c>
      <c r="C135" s="12" t="s">
        <v>64</v>
      </c>
      <c r="D135" s="13" t="s">
        <v>88</v>
      </c>
      <c r="E135" s="13">
        <v>2</v>
      </c>
      <c r="F135" s="14">
        <v>159</v>
      </c>
      <c r="G135" s="14">
        <v>127</v>
      </c>
      <c r="H135" s="15">
        <v>32</v>
      </c>
      <c r="I135" s="16">
        <v>0.70966003730449001</v>
      </c>
      <c r="J135" s="16">
        <v>0.710036701918907</v>
      </c>
      <c r="K135" s="16">
        <v>0.60893410811966797</v>
      </c>
      <c r="L135" s="16">
        <v>0.61134573778763701</v>
      </c>
      <c r="M135" s="17">
        <v>0.61625622420464599</v>
      </c>
      <c r="N135" s="18">
        <v>0.82074506953558302</v>
      </c>
      <c r="O135" s="18">
        <v>0.82074506954252102</v>
      </c>
      <c r="P135" s="18">
        <v>0.47846246064673398</v>
      </c>
      <c r="Q135" s="18">
        <v>0.48035736889660702</v>
      </c>
      <c r="R135" s="17">
        <v>0.48421572299884202</v>
      </c>
      <c r="S135" s="16">
        <v>0.74068606596605202</v>
      </c>
      <c r="T135" s="16">
        <v>0.74185249953200805</v>
      </c>
      <c r="U135" s="16">
        <v>0.54966777502752395</v>
      </c>
      <c r="V135" s="16">
        <v>0.55846301789126096</v>
      </c>
      <c r="W135" s="17">
        <v>0.57739931837443703</v>
      </c>
      <c r="X135" s="18"/>
      <c r="Y135" s="17">
        <f t="shared" si="163"/>
        <v>0.27268941286757786</v>
      </c>
      <c r="Z135" s="19">
        <f t="shared" ref="Z135:Z137" si="166">(M134-M135)/M134</f>
        <v>0.18238328404882953</v>
      </c>
      <c r="AA135" s="19">
        <f t="shared" ref="AA135:AA137" si="167">(R134-R135)/R134</f>
        <v>0.31310008738027334</v>
      </c>
      <c r="AB135" s="16">
        <f t="shared" si="164"/>
        <v>8.0059003576469001E-2</v>
      </c>
      <c r="AC135" s="16">
        <f t="shared" si="165"/>
        <v>9.3183595375595007E-2</v>
      </c>
    </row>
    <row r="136" spans="1:29" s="1" customFormat="1" x14ac:dyDescent="0.3">
      <c r="A136" s="12">
        <v>135</v>
      </c>
      <c r="B136" s="12" t="s">
        <v>30</v>
      </c>
      <c r="C136" s="12" t="s">
        <v>64</v>
      </c>
      <c r="D136" s="13" t="s">
        <v>88</v>
      </c>
      <c r="E136" s="13">
        <v>3</v>
      </c>
      <c r="F136" s="14">
        <v>159</v>
      </c>
      <c r="G136" s="14">
        <v>127</v>
      </c>
      <c r="H136" s="15">
        <v>32</v>
      </c>
      <c r="I136" s="16">
        <v>0.75515916647329295</v>
      </c>
      <c r="J136" s="16">
        <v>0.75527974961547095</v>
      </c>
      <c r="K136" s="16">
        <v>0.55918925423083998</v>
      </c>
      <c r="L136" s="16">
        <v>0.56140387380548895</v>
      </c>
      <c r="M136" s="17">
        <v>0.56820901770816501</v>
      </c>
      <c r="N136" s="18">
        <v>0.86854178602329302</v>
      </c>
      <c r="O136" s="18">
        <v>0.86854178604847898</v>
      </c>
      <c r="P136" s="18">
        <v>0.40973793869260999</v>
      </c>
      <c r="Q136" s="18">
        <v>0.41136066955276002</v>
      </c>
      <c r="R136" s="17">
        <v>0.41634704154416102</v>
      </c>
      <c r="S136" s="16">
        <v>0.80733959005302103</v>
      </c>
      <c r="T136" s="16">
        <v>0.81006154879178505</v>
      </c>
      <c r="U136" s="16">
        <v>0.47378749045079799</v>
      </c>
      <c r="V136" s="16">
        <v>0.48136857166682301</v>
      </c>
      <c r="W136" s="17">
        <v>0.50650013240180403</v>
      </c>
      <c r="X136" s="18" t="s">
        <v>35</v>
      </c>
      <c r="Y136" s="17">
        <f t="shared" si="163"/>
        <v>0.36474854150704061</v>
      </c>
      <c r="Z136" s="19">
        <f t="shared" si="166"/>
        <v>7.7966281895962622E-2</v>
      </c>
      <c r="AA136" s="19">
        <f t="shared" si="167"/>
        <v>0.14016207700641581</v>
      </c>
      <c r="AB136" s="16">
        <f t="shared" si="164"/>
        <v>6.1202195995457953E-2</v>
      </c>
      <c r="AC136" s="16">
        <f t="shared" si="165"/>
        <v>9.0153090857643003E-2</v>
      </c>
    </row>
    <row r="137" spans="1:29" s="1" customFormat="1" x14ac:dyDescent="0.3">
      <c r="A137" s="12">
        <v>136</v>
      </c>
      <c r="B137" s="12" t="s">
        <v>30</v>
      </c>
      <c r="C137" s="12" t="s">
        <v>64</v>
      </c>
      <c r="D137" s="13" t="s">
        <v>88</v>
      </c>
      <c r="E137" s="13">
        <v>4</v>
      </c>
      <c r="F137" s="14">
        <v>159</v>
      </c>
      <c r="G137" s="14">
        <v>127</v>
      </c>
      <c r="H137" s="15">
        <v>32</v>
      </c>
      <c r="I137" s="16">
        <v>0.768226497686892</v>
      </c>
      <c r="J137" s="16">
        <v>0.76842345114642796</v>
      </c>
      <c r="K137" s="16">
        <v>0.54406248917379296</v>
      </c>
      <c r="L137" s="16">
        <v>0.54621720053357004</v>
      </c>
      <c r="M137" s="17">
        <v>0.555099363428466</v>
      </c>
      <c r="N137" s="18">
        <v>0.89593835643538799</v>
      </c>
      <c r="O137" s="18">
        <v>0.89593835644909703</v>
      </c>
      <c r="P137" s="18">
        <v>0.36455046366784499</v>
      </c>
      <c r="Q137" s="18">
        <v>0.36599423353051203</v>
      </c>
      <c r="R137" s="17">
        <v>0.37194574951652498</v>
      </c>
      <c r="S137" s="16">
        <v>0.81329770638336796</v>
      </c>
      <c r="T137" s="16">
        <v>0.82490700461067201</v>
      </c>
      <c r="U137" s="16">
        <v>0.46640390328250703</v>
      </c>
      <c r="V137" s="16">
        <v>0.47386683960210402</v>
      </c>
      <c r="W137" s="17">
        <v>0.50775625648201705</v>
      </c>
      <c r="X137" s="18"/>
      <c r="Y137" s="17">
        <f t="shared" si="163"/>
        <v>0.49242023641892374</v>
      </c>
      <c r="Z137" s="19">
        <f t="shared" si="166"/>
        <v>2.3071887054126616E-2</v>
      </c>
      <c r="AA137" s="19">
        <f t="shared" si="167"/>
        <v>0.10664490820676696</v>
      </c>
      <c r="AB137" s="16">
        <f t="shared" si="164"/>
        <v>8.2640650065729071E-2</v>
      </c>
      <c r="AC137" s="16">
        <f t="shared" si="165"/>
        <v>0.13581050696549207</v>
      </c>
    </row>
  </sheetData>
  <autoFilter ref="A1:AC137" xr:uid="{2FC01928-CF4C-4327-9DA9-613EFD885C9E}"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362A9-9098-4E39-BD3E-0C6F2FBFD21C}">
  <dimension ref="A1:W103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H92" sqref="H92:H94"/>
    </sheetView>
  </sheetViews>
  <sheetFormatPr defaultRowHeight="14" x14ac:dyDescent="0.3"/>
  <cols>
    <col min="1" max="3" width="8.6640625" style="35"/>
    <col min="4" max="4" width="10.1640625" style="35" customWidth="1"/>
    <col min="5" max="5" width="8.6640625" style="35"/>
    <col min="6" max="6" width="8.1640625" style="36" bestFit="1" customWidth="1"/>
    <col min="7" max="7" width="7.6640625" style="36" bestFit="1" customWidth="1"/>
    <col min="8" max="8" width="8" style="36" customWidth="1"/>
    <col min="9" max="9" width="8.1640625" style="36" bestFit="1" customWidth="1"/>
    <col min="10" max="10" width="7.6640625" style="36" bestFit="1" customWidth="1"/>
    <col min="11" max="11" width="8" style="36" customWidth="1"/>
    <col min="12" max="12" width="8.1640625" style="36" bestFit="1" customWidth="1"/>
    <col min="13" max="13" width="7.6640625" style="36" bestFit="1" customWidth="1"/>
    <col min="14" max="14" width="8" style="36" customWidth="1"/>
    <col min="15" max="15" width="8.1640625" style="36" bestFit="1" customWidth="1"/>
    <col min="16" max="16" width="7.6640625" style="36" bestFit="1" customWidth="1"/>
    <col min="17" max="17" width="8" style="36" customWidth="1"/>
    <col min="18" max="18" width="8.1640625" style="36" bestFit="1" customWidth="1"/>
    <col min="19" max="19" width="7.6640625" style="36" bestFit="1" customWidth="1"/>
    <col min="20" max="20" width="8" style="36" customWidth="1"/>
    <col min="21" max="21" width="8.1640625" style="36" bestFit="1" customWidth="1"/>
    <col min="22" max="22" width="7.6640625" style="36" bestFit="1" customWidth="1"/>
    <col min="23" max="23" width="8" style="36" customWidth="1"/>
  </cols>
  <sheetData>
    <row r="1" spans="1:23" ht="14.5" thickBot="1" x14ac:dyDescent="0.35">
      <c r="A1" s="37" t="s">
        <v>138</v>
      </c>
      <c r="B1" s="37" t="s">
        <v>8</v>
      </c>
      <c r="C1" s="37" t="s">
        <v>11</v>
      </c>
      <c r="D1" s="37" t="s">
        <v>0</v>
      </c>
      <c r="E1" s="37" t="s">
        <v>27</v>
      </c>
      <c r="F1" s="37" t="s">
        <v>9</v>
      </c>
      <c r="G1" s="37" t="s">
        <v>136</v>
      </c>
      <c r="H1" s="37" t="s">
        <v>137</v>
      </c>
      <c r="I1" s="37" t="s">
        <v>21</v>
      </c>
      <c r="J1" s="37" t="s">
        <v>136</v>
      </c>
      <c r="K1" s="37" t="s">
        <v>137</v>
      </c>
      <c r="L1" s="37" t="s">
        <v>139</v>
      </c>
      <c r="M1" s="37" t="s">
        <v>136</v>
      </c>
      <c r="N1" s="37" t="s">
        <v>137</v>
      </c>
      <c r="O1" s="37" t="s">
        <v>19</v>
      </c>
      <c r="P1" s="37" t="s">
        <v>136</v>
      </c>
      <c r="Q1" s="37" t="s">
        <v>137</v>
      </c>
      <c r="R1" s="37" t="s">
        <v>140</v>
      </c>
      <c r="S1" s="37" t="s">
        <v>136</v>
      </c>
      <c r="T1" s="37" t="s">
        <v>137</v>
      </c>
      <c r="U1" s="37" t="s">
        <v>26</v>
      </c>
      <c r="V1" s="37" t="s">
        <v>136</v>
      </c>
      <c r="W1" s="37" t="s">
        <v>137</v>
      </c>
    </row>
    <row r="2" spans="1:23" x14ac:dyDescent="0.3">
      <c r="A2" s="35">
        <v>1</v>
      </c>
      <c r="B2" s="35" t="s">
        <v>30</v>
      </c>
      <c r="C2" s="35" t="s">
        <v>35</v>
      </c>
      <c r="D2" s="35" t="s">
        <v>55</v>
      </c>
      <c r="E2" s="35">
        <v>2</v>
      </c>
      <c r="F2" s="38">
        <v>0.29891510664312299</v>
      </c>
      <c r="G2" s="45">
        <f>AVERAGE(F2:F4)</f>
        <v>0.26422146462703866</v>
      </c>
      <c r="H2" s="44">
        <f>_xlfn.STDEV.S(F2:F4)</f>
        <v>3.0536444167755326E-2</v>
      </c>
      <c r="I2" s="38">
        <v>1.0304042345239099</v>
      </c>
      <c r="J2" s="45">
        <f>AVERAGE(I2:I4)</f>
        <v>1.0533359033115701</v>
      </c>
      <c r="K2" s="44">
        <f>_xlfn.STDEV.S(I2:I4)</f>
        <v>2.0333153831419558E-2</v>
      </c>
      <c r="L2" s="38">
        <v>0.41761629347700102</v>
      </c>
      <c r="M2" s="45">
        <f>AVERAGE(L2:L4)</f>
        <v>0.33687711287176136</v>
      </c>
      <c r="N2" s="44">
        <f>_xlfn.STDEV.S(L2:L4)</f>
        <v>7.0374515727563702E-2</v>
      </c>
      <c r="O2" s="38">
        <v>0.93912593714347103</v>
      </c>
      <c r="P2" s="45">
        <f>AVERAGE(O2:O4)</f>
        <v>0.99909024367592369</v>
      </c>
      <c r="Q2" s="44">
        <f>_xlfn.STDEV.S(O2:O4)</f>
        <v>5.1973862573175662E-2</v>
      </c>
      <c r="R2" s="38">
        <v>0.12819330979211699</v>
      </c>
      <c r="S2" s="45">
        <f>AVERAGE(R2:R4)</f>
        <v>0.18664159543639766</v>
      </c>
      <c r="T2" s="44">
        <f>_xlfn.STDEV.S(R2:R4)</f>
        <v>5.2970684994255307E-2</v>
      </c>
      <c r="U2" s="38">
        <v>1.2071401595707401</v>
      </c>
      <c r="V2" s="45">
        <f>AVERAGE(U2:U4)</f>
        <v>1.1379909799071535</v>
      </c>
      <c r="W2" s="44">
        <f>_xlfn.STDEV.S(U2:U4)</f>
        <v>6.5396715176982131E-2</v>
      </c>
    </row>
    <row r="3" spans="1:23" x14ac:dyDescent="0.3">
      <c r="A3" s="35">
        <v>2</v>
      </c>
      <c r="B3" s="35" t="s">
        <v>30</v>
      </c>
      <c r="C3" s="35" t="s">
        <v>35</v>
      </c>
      <c r="D3" s="35" t="s">
        <v>16</v>
      </c>
      <c r="E3" s="35">
        <v>1</v>
      </c>
      <c r="F3" s="34">
        <v>0.24142140374207199</v>
      </c>
      <c r="G3" s="42"/>
      <c r="H3" s="40"/>
      <c r="I3" s="34">
        <v>1.06043813028814</v>
      </c>
      <c r="J3" s="42"/>
      <c r="K3" s="40"/>
      <c r="L3" s="34">
        <v>0.28854128127948703</v>
      </c>
      <c r="M3" s="42"/>
      <c r="N3" s="40"/>
      <c r="O3" s="34">
        <v>1.0269525272912301</v>
      </c>
      <c r="P3" s="42"/>
      <c r="Q3" s="40"/>
      <c r="R3" s="34">
        <v>0.200253502746157</v>
      </c>
      <c r="S3" s="42"/>
      <c r="T3" s="40"/>
      <c r="U3" s="34">
        <v>1.1296942052400401</v>
      </c>
      <c r="V3" s="42"/>
      <c r="W3" s="40"/>
    </row>
    <row r="4" spans="1:23" x14ac:dyDescent="0.3">
      <c r="A4" s="35">
        <v>3</v>
      </c>
      <c r="B4" s="35" t="s">
        <v>30</v>
      </c>
      <c r="C4" s="35" t="s">
        <v>35</v>
      </c>
      <c r="D4" s="35" t="s">
        <v>88</v>
      </c>
      <c r="E4" s="35">
        <v>1</v>
      </c>
      <c r="F4" s="34">
        <v>0.252327883495921</v>
      </c>
      <c r="G4" s="42"/>
      <c r="H4" s="40"/>
      <c r="I4" s="34">
        <v>1.0691653451226599</v>
      </c>
      <c r="J4" s="42"/>
      <c r="K4" s="40"/>
      <c r="L4" s="34">
        <v>0.30447376385879599</v>
      </c>
      <c r="M4" s="42"/>
      <c r="N4" s="40"/>
      <c r="O4" s="34">
        <v>1.03119226659307</v>
      </c>
      <c r="P4" s="42"/>
      <c r="Q4" s="40"/>
      <c r="R4" s="34">
        <v>0.231477973770919</v>
      </c>
      <c r="S4" s="42"/>
      <c r="T4" s="40"/>
      <c r="U4" s="34">
        <v>1.0771385749106801</v>
      </c>
      <c r="V4" s="42"/>
      <c r="W4" s="40"/>
    </row>
    <row r="5" spans="1:23" x14ac:dyDescent="0.3">
      <c r="A5" s="35">
        <v>4</v>
      </c>
      <c r="B5" s="35" t="s">
        <v>30</v>
      </c>
      <c r="C5" s="35" t="s">
        <v>34</v>
      </c>
      <c r="D5" s="35" t="s">
        <v>55</v>
      </c>
      <c r="E5" s="35">
        <v>1</v>
      </c>
      <c r="F5" s="34">
        <v>1.9502613978329499E-2</v>
      </c>
      <c r="G5" s="42">
        <f t="shared" ref="G5" si="0">AVERAGE(F5:F7)</f>
        <v>-1.403439800801265E-2</v>
      </c>
      <c r="H5" s="40">
        <f t="shared" ref="H5" si="1">_xlfn.STDEV.S(F5:F7)</f>
        <v>4.4315890243579188E-2</v>
      </c>
      <c r="I5" s="34">
        <v>1.2142578907926</v>
      </c>
      <c r="J5" s="42">
        <f t="shared" ref="J5" si="2">AVERAGE(I5:I7)</f>
        <v>1.2350524686834266</v>
      </c>
      <c r="K5" s="40">
        <f t="shared" ref="K5" si="3">_xlfn.STDEV.S(I5:I7)</f>
        <v>2.0904058938957391E-2</v>
      </c>
      <c r="L5" s="34">
        <v>8.0779489823357795E-2</v>
      </c>
      <c r="M5" s="42">
        <f t="shared" ref="M5" si="4">AVERAGE(L5:L7)</f>
        <v>6.9951199731925665E-2</v>
      </c>
      <c r="N5" s="40">
        <f t="shared" ref="N5" si="5">_xlfn.STDEV.S(L5:L7)</f>
        <v>1.745258206031788E-2</v>
      </c>
      <c r="O5" s="34">
        <v>1.1756944398291</v>
      </c>
      <c r="P5" s="42">
        <f t="shared" ref="P5" si="6">AVERAGE(O5:O7)</f>
        <v>1.1829853481604766</v>
      </c>
      <c r="Q5" s="40">
        <f t="shared" ref="Q5" si="7">_xlfn.STDEV.S(O5:O7)</f>
        <v>6.3164821424938518E-3</v>
      </c>
      <c r="R5" s="34">
        <v>-0.21263917926651599</v>
      </c>
      <c r="S5" s="42">
        <f t="shared" ref="S5" si="8">AVERAGE(R5:R7)</f>
        <v>-6.676331116034806E-2</v>
      </c>
      <c r="T5" s="40">
        <f t="shared" ref="T5" si="9">_xlfn.STDEV.S(R5:R7)</f>
        <v>0.15450706606085643</v>
      </c>
      <c r="U5" s="34">
        <v>1.4025905516537001</v>
      </c>
      <c r="V5" s="42">
        <f t="shared" ref="V5" si="10">AVERAGE(U5:U7)</f>
        <v>1.2942594669693468</v>
      </c>
      <c r="W5" s="40">
        <f t="shared" ref="W5" si="11">_xlfn.STDEV.S(U5:U7)</f>
        <v>0.10138816123783191</v>
      </c>
    </row>
    <row r="6" spans="1:23" x14ac:dyDescent="0.3">
      <c r="A6" s="35">
        <v>5</v>
      </c>
      <c r="B6" s="35" t="s">
        <v>30</v>
      </c>
      <c r="C6" s="35" t="s">
        <v>34</v>
      </c>
      <c r="D6" s="35" t="s">
        <v>16</v>
      </c>
      <c r="E6" s="35">
        <v>1</v>
      </c>
      <c r="F6" s="34">
        <v>-6.4274530020125703E-2</v>
      </c>
      <c r="G6" s="42"/>
      <c r="H6" s="40"/>
      <c r="I6" s="34">
        <v>1.2560643149856101</v>
      </c>
      <c r="J6" s="42"/>
      <c r="K6" s="40"/>
      <c r="L6" s="34">
        <v>4.9817892996630503E-2</v>
      </c>
      <c r="M6" s="42"/>
      <c r="N6" s="40"/>
      <c r="O6" s="34">
        <v>1.1868038295900301</v>
      </c>
      <c r="P6" s="42"/>
      <c r="Q6" s="40"/>
      <c r="R6" s="34">
        <v>9.5127457535246193E-2</v>
      </c>
      <c r="S6" s="42"/>
      <c r="T6" s="40"/>
      <c r="U6" s="34">
        <v>1.2016512230113601</v>
      </c>
      <c r="V6" s="42"/>
      <c r="W6" s="40"/>
    </row>
    <row r="7" spans="1:23" x14ac:dyDescent="0.3">
      <c r="A7" s="35">
        <v>6</v>
      </c>
      <c r="B7" s="35" t="s">
        <v>30</v>
      </c>
      <c r="C7" s="35" t="s">
        <v>34</v>
      </c>
      <c r="D7" s="35" t="s">
        <v>88</v>
      </c>
      <c r="E7" s="35">
        <v>1</v>
      </c>
      <c r="F7" s="34">
        <v>2.6687220177582498E-3</v>
      </c>
      <c r="G7" s="42"/>
      <c r="H7" s="40"/>
      <c r="I7" s="34">
        <v>1.2348352002720699</v>
      </c>
      <c r="J7" s="42"/>
      <c r="K7" s="40"/>
      <c r="L7" s="34">
        <v>7.9256216375788696E-2</v>
      </c>
      <c r="M7" s="42"/>
      <c r="N7" s="40"/>
      <c r="O7" s="34">
        <v>1.1864577750623</v>
      </c>
      <c r="P7" s="42"/>
      <c r="Q7" s="40"/>
      <c r="R7" s="34">
        <v>-8.27782117497744E-2</v>
      </c>
      <c r="S7" s="42"/>
      <c r="T7" s="40"/>
      <c r="U7" s="34">
        <v>1.27853662624298</v>
      </c>
      <c r="V7" s="42"/>
      <c r="W7" s="40"/>
    </row>
    <row r="8" spans="1:23" x14ac:dyDescent="0.3">
      <c r="A8" s="35">
        <v>7</v>
      </c>
      <c r="B8" s="35" t="s">
        <v>30</v>
      </c>
      <c r="C8" s="35" t="s">
        <v>46</v>
      </c>
      <c r="D8" s="35" t="s">
        <v>55</v>
      </c>
      <c r="E8" s="35">
        <v>2</v>
      </c>
      <c r="F8" s="34">
        <v>0.30203446938537698</v>
      </c>
      <c r="G8" s="42">
        <f t="shared" ref="G8" si="12">AVERAGE(F8:F10)</f>
        <v>0.25907950271842434</v>
      </c>
      <c r="H8" s="40">
        <f t="shared" ref="H8" si="13">_xlfn.STDEV.S(F8:F10)</f>
        <v>3.8401398095583544E-2</v>
      </c>
      <c r="I8" s="34">
        <v>1.0281093713378</v>
      </c>
      <c r="J8" s="42">
        <f t="shared" ref="J8" si="14">AVERAGE(I8:I10)</f>
        <v>1.0569038276147</v>
      </c>
      <c r="K8" s="40">
        <f t="shared" ref="K8" si="15">_xlfn.STDEV.S(I8:I10)</f>
        <v>2.4986286893345318E-2</v>
      </c>
      <c r="L8" s="34">
        <v>0.42045227928133999</v>
      </c>
      <c r="M8" s="42">
        <f t="shared" ref="M8" si="16">AVERAGE(L8:L10)</f>
        <v>0.34607514987965932</v>
      </c>
      <c r="N8" s="40">
        <f t="shared" ref="N8" si="17">_xlfn.STDEV.S(L8:L10)</f>
        <v>6.5164307200214072E-2</v>
      </c>
      <c r="O8" s="34">
        <v>0.936836554657131</v>
      </c>
      <c r="P8" s="42">
        <f t="shared" ref="P8" si="18">AVERAGE(O8:O10)</f>
        <v>0.99225007054587033</v>
      </c>
      <c r="Q8" s="40">
        <f t="shared" ref="Q8" si="19">_xlfn.STDEV.S(O8:O10)</f>
        <v>4.7993170375479795E-2</v>
      </c>
      <c r="R8" s="34">
        <v>9.9285625839390795E-2</v>
      </c>
      <c r="S8" s="42">
        <f t="shared" ref="S8" si="20">AVERAGE(R8:R10)</f>
        <v>0.17603224852153829</v>
      </c>
      <c r="T8" s="40">
        <f t="shared" ref="T8" si="21">_xlfn.STDEV.S(R8:R10)</f>
        <v>6.9740513714850585E-2</v>
      </c>
      <c r="U8" s="34">
        <v>1.2269903481875699</v>
      </c>
      <c r="V8" s="42">
        <f t="shared" ref="V8" si="22">AVERAGE(U8:U10)</f>
        <v>1.1450234090384799</v>
      </c>
      <c r="W8" s="40">
        <f t="shared" ref="W8" si="23">_xlfn.STDEV.S(U8:U10)</f>
        <v>7.0986933701627175E-2</v>
      </c>
    </row>
    <row r="9" spans="1:23" x14ac:dyDescent="0.3">
      <c r="A9" s="35">
        <v>8</v>
      </c>
      <c r="B9" s="35" t="s">
        <v>30</v>
      </c>
      <c r="C9" s="35" t="s">
        <v>46</v>
      </c>
      <c r="D9" s="35" t="s">
        <v>16</v>
      </c>
      <c r="E9" s="35">
        <v>1</v>
      </c>
      <c r="F9" s="34">
        <v>0.228072040125987</v>
      </c>
      <c r="G9" s="42"/>
      <c r="H9" s="40"/>
      <c r="I9" s="34">
        <v>1.06972816080916</v>
      </c>
      <c r="J9" s="42"/>
      <c r="K9" s="40"/>
      <c r="L9" s="34">
        <v>0.29901648389473301</v>
      </c>
      <c r="M9" s="42"/>
      <c r="N9" s="40"/>
      <c r="O9" s="34">
        <v>1.0193642955155</v>
      </c>
      <c r="P9" s="42"/>
      <c r="Q9" s="40"/>
      <c r="R9" s="34">
        <v>0.235529152913377</v>
      </c>
      <c r="S9" s="42"/>
      <c r="T9" s="40"/>
      <c r="U9" s="34">
        <v>1.1044986564314201</v>
      </c>
      <c r="V9" s="42"/>
      <c r="W9" s="40"/>
    </row>
    <row r="10" spans="1:23" x14ac:dyDescent="0.3">
      <c r="A10" s="35">
        <v>9</v>
      </c>
      <c r="B10" s="35" t="s">
        <v>30</v>
      </c>
      <c r="C10" s="35" t="s">
        <v>46</v>
      </c>
      <c r="D10" s="35" t="s">
        <v>88</v>
      </c>
      <c r="E10" s="35">
        <v>1</v>
      </c>
      <c r="F10" s="34">
        <v>0.247131998643909</v>
      </c>
      <c r="G10" s="42"/>
      <c r="H10" s="40"/>
      <c r="I10" s="34">
        <v>1.0728739506971401</v>
      </c>
      <c r="J10" s="42"/>
      <c r="K10" s="40"/>
      <c r="L10" s="34">
        <v>0.318756686462905</v>
      </c>
      <c r="M10" s="42"/>
      <c r="N10" s="40"/>
      <c r="O10" s="34">
        <v>1.0205493614649801</v>
      </c>
      <c r="P10" s="42"/>
      <c r="Q10" s="40"/>
      <c r="R10" s="34">
        <v>0.19328196681184701</v>
      </c>
      <c r="S10" s="42"/>
      <c r="T10" s="40"/>
      <c r="U10" s="34">
        <v>1.1035812224964501</v>
      </c>
      <c r="V10" s="42"/>
      <c r="W10" s="40"/>
    </row>
    <row r="11" spans="1:23" x14ac:dyDescent="0.3">
      <c r="A11" s="35">
        <v>10</v>
      </c>
      <c r="B11" s="35" t="s">
        <v>30</v>
      </c>
      <c r="C11" s="35" t="s">
        <v>32</v>
      </c>
      <c r="D11" s="35" t="s">
        <v>55</v>
      </c>
      <c r="E11" s="35">
        <v>2</v>
      </c>
      <c r="F11" s="34">
        <v>0.55177817585204902</v>
      </c>
      <c r="G11" s="42">
        <f t="shared" ref="G11" si="24">AVERAGE(F11:F13)</f>
        <v>0.54625234827551294</v>
      </c>
      <c r="H11" s="40">
        <f t="shared" ref="H11" si="25">_xlfn.STDEV.S(F11:F13)</f>
        <v>4.9026307254401704E-3</v>
      </c>
      <c r="I11" s="34">
        <v>0.82388923720200702</v>
      </c>
      <c r="J11" s="42">
        <f t="shared" ref="J11" si="26">AVERAGE(I11:I13)</f>
        <v>0.82928417757847728</v>
      </c>
      <c r="K11" s="40">
        <f t="shared" ref="K11" si="27">_xlfn.STDEV.S(I11:I13)</f>
        <v>8.7448955747641052E-3</v>
      </c>
      <c r="L11" s="34">
        <v>0.68124338765607795</v>
      </c>
      <c r="M11" s="42">
        <f t="shared" ref="M11" si="28">AVERAGE(L11:L13)</f>
        <v>0.66835393780232</v>
      </c>
      <c r="N11" s="40">
        <f t="shared" ref="N11" si="29">_xlfn.STDEV.S(L11:L13)</f>
        <v>1.1422814061020761E-2</v>
      </c>
      <c r="O11" s="34">
        <v>0.69478243193858602</v>
      </c>
      <c r="P11" s="42">
        <f t="shared" ref="P11" si="30">AVERAGE(O11:O13)</f>
        <v>0.70888966671440257</v>
      </c>
      <c r="Q11" s="40">
        <f t="shared" ref="Q11" si="31">_xlfn.STDEV.S(O11:O13)</f>
        <v>1.2571086893710124E-2</v>
      </c>
      <c r="R11" s="34">
        <v>0.62933389392261097</v>
      </c>
      <c r="S11" s="42">
        <f t="shared" ref="S11" si="32">AVERAGE(R11:R13)</f>
        <v>0.62956346297079502</v>
      </c>
      <c r="T11" s="40">
        <f t="shared" ref="T11" si="33">_xlfn.STDEV.S(R11:R13)</f>
        <v>4.1798684235110307E-3</v>
      </c>
      <c r="U11" s="34">
        <v>0.78711653828926997</v>
      </c>
      <c r="V11" s="42">
        <f t="shared" ref="V11" si="34">AVERAGE(U11:U13)</f>
        <v>0.77540577484096695</v>
      </c>
      <c r="W11" s="40">
        <f t="shared" ref="W11" si="35">_xlfn.STDEV.S(U11:U13)</f>
        <v>1.195509405622714E-2</v>
      </c>
    </row>
    <row r="12" spans="1:23" x14ac:dyDescent="0.3">
      <c r="A12" s="35">
        <v>11</v>
      </c>
      <c r="B12" s="35" t="s">
        <v>30</v>
      </c>
      <c r="C12" s="35" t="s">
        <v>32</v>
      </c>
      <c r="D12" s="35" t="s">
        <v>15</v>
      </c>
      <c r="E12" s="35">
        <v>2</v>
      </c>
      <c r="F12" s="34">
        <v>0.54455466226843796</v>
      </c>
      <c r="G12" s="42"/>
      <c r="H12" s="40"/>
      <c r="I12" s="34">
        <v>0.82458947877755395</v>
      </c>
      <c r="J12" s="42"/>
      <c r="K12" s="40"/>
      <c r="L12" s="34">
        <v>0.65948491031114598</v>
      </c>
      <c r="M12" s="42"/>
      <c r="N12" s="40"/>
      <c r="O12" s="34">
        <v>0.71298158342124895</v>
      </c>
      <c r="P12" s="42"/>
      <c r="Q12" s="40"/>
      <c r="R12" s="34">
        <v>0.63385338504674704</v>
      </c>
      <c r="S12" s="42"/>
      <c r="T12" s="40"/>
      <c r="U12" s="34">
        <v>0.77588030531894403</v>
      </c>
      <c r="V12" s="42"/>
      <c r="W12" s="40"/>
    </row>
    <row r="13" spans="1:23" x14ac:dyDescent="0.3">
      <c r="A13" s="35">
        <v>12</v>
      </c>
      <c r="B13" s="35" t="s">
        <v>30</v>
      </c>
      <c r="C13" s="35" t="s">
        <v>32</v>
      </c>
      <c r="D13" s="35" t="s">
        <v>88</v>
      </c>
      <c r="E13" s="35">
        <v>2</v>
      </c>
      <c r="F13" s="34">
        <v>0.54242420670605196</v>
      </c>
      <c r="G13" s="42"/>
      <c r="H13" s="40"/>
      <c r="I13" s="34">
        <v>0.83937381675587097</v>
      </c>
      <c r="J13" s="42"/>
      <c r="K13" s="40"/>
      <c r="L13" s="34">
        <v>0.66433351543973596</v>
      </c>
      <c r="M13" s="42"/>
      <c r="N13" s="40"/>
      <c r="O13" s="34">
        <v>0.71890498478337295</v>
      </c>
      <c r="P13" s="42"/>
      <c r="Q13" s="40"/>
      <c r="R13" s="34">
        <v>0.62550310994302705</v>
      </c>
      <c r="S13" s="42"/>
      <c r="T13" s="40"/>
      <c r="U13" s="34">
        <v>0.76322048091468697</v>
      </c>
      <c r="V13" s="42"/>
      <c r="W13" s="40"/>
    </row>
    <row r="14" spans="1:23" x14ac:dyDescent="0.3">
      <c r="A14" s="35">
        <v>13</v>
      </c>
      <c r="B14" s="35" t="s">
        <v>30</v>
      </c>
      <c r="C14" s="35" t="s">
        <v>43</v>
      </c>
      <c r="D14" s="35" t="s">
        <v>55</v>
      </c>
      <c r="E14" s="35">
        <v>3</v>
      </c>
      <c r="F14" s="34">
        <v>0.565427537991538</v>
      </c>
      <c r="G14" s="42">
        <f t="shared" ref="G14" si="36">AVERAGE(F14:F16)</f>
        <v>0.55686297676709673</v>
      </c>
      <c r="H14" s="40">
        <f t="shared" ref="H14" si="37">_xlfn.STDEV.S(F14:F16)</f>
        <v>7.6755973588214094E-3</v>
      </c>
      <c r="I14" s="34">
        <v>0.81413976950258005</v>
      </c>
      <c r="J14" s="42">
        <f t="shared" ref="J14" si="38">AVERAGE(I14:I16)</f>
        <v>0.82244475221249458</v>
      </c>
      <c r="K14" s="40">
        <f t="shared" ref="K14" si="39">_xlfn.STDEV.S(I14:I16)</f>
        <v>1.0910580450302507E-2</v>
      </c>
      <c r="L14" s="34">
        <v>0.71428430240401097</v>
      </c>
      <c r="M14" s="42">
        <f t="shared" ref="M14" si="40">AVERAGE(L14:L16)</f>
        <v>0.71014989259573158</v>
      </c>
      <c r="N14" s="40">
        <f t="shared" ref="N14" si="41">_xlfn.STDEV.S(L14:L16)</f>
        <v>5.2962515341837095E-3</v>
      </c>
      <c r="O14" s="34">
        <v>0.66013356678781299</v>
      </c>
      <c r="P14" s="42">
        <f t="shared" ref="P14" si="42">AVERAGE(O14:O16)</f>
        <v>0.66511506400690135</v>
      </c>
      <c r="Q14" s="40">
        <f t="shared" ref="Q14" si="43">_xlfn.STDEV.S(O14:O16)</f>
        <v>4.3693337688794163E-3</v>
      </c>
      <c r="R14" s="34">
        <v>0.57821462259892598</v>
      </c>
      <c r="S14" s="42">
        <f t="shared" ref="S14" si="44">AVERAGE(R14:R16)</f>
        <v>0.61354460841455305</v>
      </c>
      <c r="T14" s="40">
        <f t="shared" ref="T14" si="45">_xlfn.STDEV.S(R14:R16)</f>
        <v>3.2325516049194883E-2</v>
      </c>
      <c r="U14" s="34">
        <v>0.85265892085434702</v>
      </c>
      <c r="V14" s="42">
        <f t="shared" ref="V14" si="46">AVERAGE(U14:U16)</f>
        <v>0.80402437149757977</v>
      </c>
      <c r="W14" s="40">
        <f t="shared" ref="W14" si="47">_xlfn.STDEV.S(U14:U16)</f>
        <v>4.2119326759741983E-2</v>
      </c>
    </row>
    <row r="15" spans="1:23" x14ac:dyDescent="0.3">
      <c r="A15" s="35">
        <v>14</v>
      </c>
      <c r="B15" s="35" t="s">
        <v>30</v>
      </c>
      <c r="C15" s="35" t="s">
        <v>43</v>
      </c>
      <c r="D15" s="35" t="s">
        <v>16</v>
      </c>
      <c r="E15" s="35">
        <v>3</v>
      </c>
      <c r="F15" s="34">
        <v>0.55455579440289904</v>
      </c>
      <c r="G15" s="42"/>
      <c r="H15" s="40"/>
      <c r="I15" s="34">
        <v>0.81839290249680297</v>
      </c>
      <c r="J15" s="42"/>
      <c r="K15" s="40"/>
      <c r="L15" s="34">
        <v>0.70418008958696399</v>
      </c>
      <c r="M15" s="42"/>
      <c r="N15" s="40"/>
      <c r="O15" s="34">
        <v>0.66691328703855601</v>
      </c>
      <c r="P15" s="42"/>
      <c r="Q15" s="40"/>
      <c r="R15" s="34">
        <v>0.64163951333289904</v>
      </c>
      <c r="S15" s="42"/>
      <c r="T15" s="40"/>
      <c r="U15" s="34">
        <v>0.77948768090810705</v>
      </c>
      <c r="V15" s="42"/>
      <c r="W15" s="40"/>
    </row>
    <row r="16" spans="1:23" x14ac:dyDescent="0.3">
      <c r="A16" s="35">
        <v>15</v>
      </c>
      <c r="B16" s="35" t="s">
        <v>30</v>
      </c>
      <c r="C16" s="35" t="s">
        <v>43</v>
      </c>
      <c r="D16" s="35" t="s">
        <v>88</v>
      </c>
      <c r="E16" s="35">
        <v>3</v>
      </c>
      <c r="F16" s="34">
        <v>0.55060559790685304</v>
      </c>
      <c r="G16" s="42"/>
      <c r="H16" s="40"/>
      <c r="I16" s="34">
        <v>0.83480158463810095</v>
      </c>
      <c r="J16" s="42"/>
      <c r="K16" s="40"/>
      <c r="L16" s="34">
        <v>0.71198528579622</v>
      </c>
      <c r="M16" s="42"/>
      <c r="N16" s="40"/>
      <c r="O16" s="34">
        <v>0.66829833819433504</v>
      </c>
      <c r="P16" s="42"/>
      <c r="Q16" s="40"/>
      <c r="R16" s="34">
        <v>0.62077968931183403</v>
      </c>
      <c r="S16" s="42"/>
      <c r="T16" s="40"/>
      <c r="U16" s="34">
        <v>0.77992651273028502</v>
      </c>
      <c r="V16" s="42"/>
      <c r="W16" s="40"/>
    </row>
    <row r="17" spans="1:23" x14ac:dyDescent="0.3">
      <c r="A17" s="35">
        <v>16</v>
      </c>
      <c r="B17" s="35" t="s">
        <v>30</v>
      </c>
      <c r="C17" s="35" t="s">
        <v>42</v>
      </c>
      <c r="D17" s="35" t="s">
        <v>55</v>
      </c>
      <c r="E17" s="35">
        <v>2</v>
      </c>
      <c r="F17" s="34">
        <v>0.52991685134169697</v>
      </c>
      <c r="G17" s="42">
        <f t="shared" ref="G17" si="48">AVERAGE(F17:F19)</f>
        <v>0.52236394808719366</v>
      </c>
      <c r="H17" s="40">
        <f t="shared" ref="H17" si="49">_xlfn.STDEV.S(F17:F19)</f>
        <v>1.1575187766508824E-2</v>
      </c>
      <c r="I17" s="34">
        <v>0.84374200705433899</v>
      </c>
      <c r="J17" s="42">
        <f t="shared" ref="J17" si="50">AVERAGE(I17:I19)</f>
        <v>0.85083952111520855</v>
      </c>
      <c r="K17" s="40">
        <f t="shared" ref="K17" si="51">_xlfn.STDEV.S(I17:I19)</f>
        <v>1.6273944439712543E-2</v>
      </c>
      <c r="L17" s="34">
        <v>0.64343536896715303</v>
      </c>
      <c r="M17" s="42">
        <f t="shared" ref="M17" si="52">AVERAGE(L17:L19)</f>
        <v>0.64744349245910759</v>
      </c>
      <c r="N17" s="40">
        <f t="shared" ref="N17" si="53">_xlfn.STDEV.S(L17:L19)</f>
        <v>4.1649641332560383E-3</v>
      </c>
      <c r="O17" s="34">
        <v>0.734832503518284</v>
      </c>
      <c r="P17" s="42">
        <f t="shared" ref="P17" si="54">AVERAGE(O17:O19)</f>
        <v>0.73098267452770926</v>
      </c>
      <c r="Q17" s="40">
        <f t="shared" ref="Q17" si="55">_xlfn.STDEV.S(O17:O19)</f>
        <v>8.6883083408683445E-3</v>
      </c>
      <c r="R17" s="34">
        <v>0.51198723761117104</v>
      </c>
      <c r="S17" s="42">
        <f t="shared" ref="S17" si="56">AVERAGE(R17:R19)</f>
        <v>0.58975373909193574</v>
      </c>
      <c r="T17" s="40">
        <f t="shared" ref="T17" si="57">_xlfn.STDEV.S(R17:R19)</f>
        <v>9.0666862037102475E-2</v>
      </c>
      <c r="U17" s="34">
        <v>0.90315686949117002</v>
      </c>
      <c r="V17" s="42">
        <f t="shared" ref="V17" si="58">AVERAGE(U17:U19)</f>
        <v>0.81370849892489472</v>
      </c>
      <c r="W17" s="40">
        <f t="shared" ref="W17" si="59">_xlfn.STDEV.S(U17:U19)</f>
        <v>0.10702562271758628</v>
      </c>
    </row>
    <row r="18" spans="1:23" x14ac:dyDescent="0.3">
      <c r="A18" s="35">
        <v>17</v>
      </c>
      <c r="B18" s="35" t="s">
        <v>30</v>
      </c>
      <c r="C18" s="35" t="s">
        <v>42</v>
      </c>
      <c r="D18" s="35" t="s">
        <v>16</v>
      </c>
      <c r="E18" s="35">
        <v>2</v>
      </c>
      <c r="F18" s="34">
        <v>0.52813737662416504</v>
      </c>
      <c r="G18" s="42"/>
      <c r="H18" s="40"/>
      <c r="I18" s="34">
        <v>0.83931976002859998</v>
      </c>
      <c r="J18" s="42"/>
      <c r="K18" s="40"/>
      <c r="L18" s="34">
        <v>0.651749322174764</v>
      </c>
      <c r="M18" s="42"/>
      <c r="N18" s="40"/>
      <c r="O18" s="34">
        <v>0.72103461760669496</v>
      </c>
      <c r="P18" s="42"/>
      <c r="Q18" s="40"/>
      <c r="R18" s="34">
        <v>0.56793477976351703</v>
      </c>
      <c r="S18" s="42"/>
      <c r="T18" s="40"/>
      <c r="U18" s="34">
        <v>0.842833658055677</v>
      </c>
      <c r="V18" s="42"/>
      <c r="W18" s="40"/>
    </row>
    <row r="19" spans="1:23" x14ac:dyDescent="0.3">
      <c r="A19" s="35">
        <v>18</v>
      </c>
      <c r="B19" s="35" t="s">
        <v>30</v>
      </c>
      <c r="C19" s="35" t="s">
        <v>42</v>
      </c>
      <c r="D19" s="35" t="s">
        <v>88</v>
      </c>
      <c r="E19" s="35">
        <v>2</v>
      </c>
      <c r="F19" s="34">
        <v>0.50903761629571898</v>
      </c>
      <c r="G19" s="42"/>
      <c r="H19" s="40"/>
      <c r="I19" s="34">
        <v>0.86945679626268702</v>
      </c>
      <c r="J19" s="42"/>
      <c r="K19" s="40"/>
      <c r="L19" s="34">
        <v>0.64714578623540597</v>
      </c>
      <c r="M19" s="42"/>
      <c r="N19" s="40"/>
      <c r="O19" s="34">
        <v>0.73708090245814895</v>
      </c>
      <c r="P19" s="42"/>
      <c r="Q19" s="40"/>
      <c r="R19" s="34">
        <v>0.68933919990111903</v>
      </c>
      <c r="S19" s="42"/>
      <c r="T19" s="40"/>
      <c r="U19" s="34">
        <v>0.69513496922783702</v>
      </c>
      <c r="V19" s="42"/>
      <c r="W19" s="40"/>
    </row>
    <row r="20" spans="1:23" x14ac:dyDescent="0.3">
      <c r="A20" s="35">
        <v>19</v>
      </c>
      <c r="B20" s="35" t="s">
        <v>30</v>
      </c>
      <c r="C20" s="35" t="s">
        <v>57</v>
      </c>
      <c r="D20" s="35" t="s">
        <v>55</v>
      </c>
      <c r="E20" s="35">
        <v>3</v>
      </c>
      <c r="F20" s="34">
        <v>0.55133595255564105</v>
      </c>
      <c r="G20" s="42">
        <f t="shared" ref="G20" si="60">AVERAGE(F20:F22)</f>
        <v>0.53783199613672938</v>
      </c>
      <c r="H20" s="40">
        <f t="shared" ref="H20" si="61">_xlfn.STDEV.S(F20:F22)</f>
        <v>1.4450448486086575E-2</v>
      </c>
      <c r="I20" s="34">
        <v>0.82723424303950499</v>
      </c>
      <c r="J20" s="42">
        <f t="shared" ref="J20" si="62">AVERAGE(I20:I22)</f>
        <v>0.84089882971242069</v>
      </c>
      <c r="K20" s="40">
        <f t="shared" ref="K20" si="63">_xlfn.STDEV.S(I20:I22)</f>
        <v>1.7356281855049466E-2</v>
      </c>
      <c r="L20" s="34">
        <v>0.70379093300529905</v>
      </c>
      <c r="M20" s="42">
        <f t="shared" ref="M20" si="64">AVERAGE(L20:L22)</f>
        <v>0.70980715946460393</v>
      </c>
      <c r="N20" s="40">
        <f t="shared" ref="N20" si="65">_xlfn.STDEV.S(L20:L22)</f>
        <v>8.4482014714914698E-3</v>
      </c>
      <c r="O20" s="34">
        <v>0.67214649726507802</v>
      </c>
      <c r="P20" s="42">
        <f t="shared" ref="P20" si="66">AVERAGE(O20:O22)</f>
        <v>0.66631673039056205</v>
      </c>
      <c r="Q20" s="40">
        <f t="shared" ref="Q20" si="67">_xlfn.STDEV.S(O20:O22)</f>
        <v>1.2665084070367082E-2</v>
      </c>
      <c r="R20" s="34">
        <v>0.51078877294073399</v>
      </c>
      <c r="S20" s="42">
        <f t="shared" ref="S20" si="68">AVERAGE(R20:R22)</f>
        <v>0.56969271984043868</v>
      </c>
      <c r="T20" s="40">
        <f t="shared" ref="T20" si="69">_xlfn.STDEV.S(R20:R22)</f>
        <v>5.6212937059910435E-2</v>
      </c>
      <c r="U20" s="34">
        <v>0.91828562975389105</v>
      </c>
      <c r="V20" s="42">
        <f t="shared" ref="V20" si="70">AVERAGE(U20:U22)</f>
        <v>0.8519958003789414</v>
      </c>
      <c r="W20" s="40">
        <f t="shared" ref="W20" si="71">_xlfn.STDEV.S(U20:U22)</f>
        <v>5.7752875709111126E-2</v>
      </c>
    </row>
    <row r="21" spans="1:23" x14ac:dyDescent="0.3">
      <c r="A21" s="35">
        <v>20</v>
      </c>
      <c r="B21" s="35" t="s">
        <v>30</v>
      </c>
      <c r="C21" s="35" t="s">
        <v>57</v>
      </c>
      <c r="D21" s="35" t="s">
        <v>16</v>
      </c>
      <c r="E21" s="35">
        <v>4</v>
      </c>
      <c r="F21" s="34">
        <v>0.53956811737450805</v>
      </c>
      <c r="G21" s="42"/>
      <c r="H21" s="40"/>
      <c r="I21" s="34">
        <v>0.83503467381589602</v>
      </c>
      <c r="J21" s="42"/>
      <c r="K21" s="40"/>
      <c r="L21" s="34">
        <v>0.71946552626052596</v>
      </c>
      <c r="M21" s="42"/>
      <c r="N21" s="40"/>
      <c r="O21" s="34">
        <v>0.65178656744090901</v>
      </c>
      <c r="P21" s="42"/>
      <c r="Q21" s="40"/>
      <c r="R21" s="34">
        <v>0.62275905486601502</v>
      </c>
      <c r="S21" s="42"/>
      <c r="T21" s="40"/>
      <c r="U21" s="34">
        <v>0.81255497084514905</v>
      </c>
      <c r="V21" s="42"/>
      <c r="W21" s="40"/>
    </row>
    <row r="22" spans="1:23" x14ac:dyDescent="0.3">
      <c r="A22" s="35">
        <v>21</v>
      </c>
      <c r="B22" s="35" t="s">
        <v>30</v>
      </c>
      <c r="C22" s="35" t="s">
        <v>57</v>
      </c>
      <c r="D22" s="35" t="s">
        <v>88</v>
      </c>
      <c r="E22" s="35">
        <v>3</v>
      </c>
      <c r="F22" s="34">
        <v>0.52259191848003905</v>
      </c>
      <c r="G22" s="42"/>
      <c r="H22" s="40"/>
      <c r="I22" s="34">
        <v>0.86042757228186095</v>
      </c>
      <c r="J22" s="42"/>
      <c r="K22" s="40"/>
      <c r="L22" s="34">
        <v>0.70616501912798701</v>
      </c>
      <c r="M22" s="42"/>
      <c r="N22" s="40"/>
      <c r="O22" s="34">
        <v>0.675017126465699</v>
      </c>
      <c r="P22" s="42"/>
      <c r="Q22" s="40"/>
      <c r="R22" s="34">
        <v>0.57553033171456702</v>
      </c>
      <c r="S22" s="42"/>
      <c r="T22" s="40"/>
      <c r="U22" s="34">
        <v>0.825146800537784</v>
      </c>
      <c r="V22" s="42"/>
      <c r="W22" s="40"/>
    </row>
    <row r="23" spans="1:23" x14ac:dyDescent="0.3">
      <c r="A23" s="35">
        <v>22</v>
      </c>
      <c r="B23" s="35" t="s">
        <v>30</v>
      </c>
      <c r="C23" s="35" t="s">
        <v>41</v>
      </c>
      <c r="D23" s="35" t="s">
        <v>55</v>
      </c>
      <c r="E23" s="35">
        <v>3</v>
      </c>
      <c r="F23" s="34">
        <v>0.72093598373238299</v>
      </c>
      <c r="G23" s="42">
        <f t="shared" ref="G23" si="72">AVERAGE(F23:F25)</f>
        <v>0.70246146513333141</v>
      </c>
      <c r="H23" s="40">
        <f t="shared" ref="H23" si="73">_xlfn.STDEV.S(F23:F25)</f>
        <v>1.6412098329845207E-2</v>
      </c>
      <c r="I23" s="34">
        <v>0.65240876756830901</v>
      </c>
      <c r="J23" s="42">
        <f t="shared" ref="J23" si="74">AVERAGE(I23:I25)</f>
        <v>0.67373951063459758</v>
      </c>
      <c r="K23" s="40">
        <f t="shared" ref="K23" si="75">_xlfn.STDEV.S(I23:I25)</f>
        <v>1.8512077152294842E-2</v>
      </c>
      <c r="L23" s="34">
        <v>0.83177481187447799</v>
      </c>
      <c r="M23" s="42">
        <f t="shared" ref="M23" si="76">AVERAGE(L23:L25)</f>
        <v>0.82034644626234809</v>
      </c>
      <c r="N23" s="40">
        <f t="shared" ref="N23" si="77">_xlfn.STDEV.S(L23:L25)</f>
        <v>1.1149863858654447E-2</v>
      </c>
      <c r="O23" s="34">
        <v>0.50653595387832895</v>
      </c>
      <c r="P23" s="42">
        <f t="shared" ref="P23" si="78">AVERAGE(O23:O25)</f>
        <v>0.52346268235868976</v>
      </c>
      <c r="Q23" s="40">
        <f t="shared" ref="Q23" si="79">_xlfn.STDEV.S(O23:O25)</f>
        <v>1.5017366348049352E-2</v>
      </c>
      <c r="R23" s="34">
        <v>0.69138861280979103</v>
      </c>
      <c r="S23" s="42">
        <f t="shared" ref="S23" si="80">AVERAGE(R23:R25)</f>
        <v>0.7665807925678374</v>
      </c>
      <c r="T23" s="40">
        <f t="shared" ref="T23" si="81">_xlfn.STDEV.S(R23:R25)</f>
        <v>6.5375644448242912E-2</v>
      </c>
      <c r="U23" s="34">
        <v>0.72934927203980904</v>
      </c>
      <c r="V23" s="42">
        <f t="shared" ref="V23" si="82">AVERAGE(U23:U25)</f>
        <v>0.62204078589184164</v>
      </c>
      <c r="W23" s="40">
        <f t="shared" ref="W23" si="83">_xlfn.STDEV.S(U23:U25)</f>
        <v>9.4348304257904331E-2</v>
      </c>
    </row>
    <row r="24" spans="1:23" x14ac:dyDescent="0.3">
      <c r="A24" s="35">
        <v>23</v>
      </c>
      <c r="B24" s="35" t="s">
        <v>30</v>
      </c>
      <c r="C24" s="35" t="s">
        <v>41</v>
      </c>
      <c r="D24" s="35" t="s">
        <v>16</v>
      </c>
      <c r="E24" s="35">
        <v>3</v>
      </c>
      <c r="F24" s="34">
        <v>0.68956687162861197</v>
      </c>
      <c r="G24" s="42"/>
      <c r="H24" s="40"/>
      <c r="I24" s="34">
        <v>0.68320215581794297</v>
      </c>
      <c r="J24" s="42"/>
      <c r="K24" s="40"/>
      <c r="L24" s="34">
        <v>0.80949769349930101</v>
      </c>
      <c r="M24" s="42"/>
      <c r="N24" s="40"/>
      <c r="O24" s="34">
        <v>0.53518728704471796</v>
      </c>
      <c r="P24" s="42"/>
      <c r="Q24" s="40"/>
      <c r="R24" s="34">
        <v>0.79838231909417301</v>
      </c>
      <c r="S24" s="42"/>
      <c r="T24" s="40"/>
      <c r="U24" s="34">
        <v>0.58467362717374205</v>
      </c>
      <c r="V24" s="42"/>
      <c r="W24" s="40"/>
    </row>
    <row r="25" spans="1:23" x14ac:dyDescent="0.3">
      <c r="A25" s="35">
        <v>24</v>
      </c>
      <c r="B25" s="35" t="s">
        <v>30</v>
      </c>
      <c r="C25" s="35" t="s">
        <v>41</v>
      </c>
      <c r="D25" s="35" t="s">
        <v>88</v>
      </c>
      <c r="E25" s="35">
        <v>3</v>
      </c>
      <c r="F25" s="34">
        <v>0.69688154003899905</v>
      </c>
      <c r="G25" s="42"/>
      <c r="H25" s="40"/>
      <c r="I25" s="34">
        <v>0.68560760851754099</v>
      </c>
      <c r="J25" s="42"/>
      <c r="K25" s="40"/>
      <c r="L25" s="34">
        <v>0.81976683341326495</v>
      </c>
      <c r="M25" s="42"/>
      <c r="N25" s="40"/>
      <c r="O25" s="34">
        <v>0.52866480615302203</v>
      </c>
      <c r="P25" s="42"/>
      <c r="Q25" s="40"/>
      <c r="R25" s="34">
        <v>0.80997144579954805</v>
      </c>
      <c r="S25" s="42"/>
      <c r="T25" s="40"/>
      <c r="U25" s="34">
        <v>0.55209945846197395</v>
      </c>
      <c r="V25" s="42"/>
      <c r="W25" s="40"/>
    </row>
    <row r="26" spans="1:23" x14ac:dyDescent="0.3">
      <c r="A26" s="35">
        <v>25</v>
      </c>
      <c r="B26" s="35" t="s">
        <v>30</v>
      </c>
      <c r="C26" s="35" t="s">
        <v>56</v>
      </c>
      <c r="D26" s="35" t="s">
        <v>55</v>
      </c>
      <c r="E26" s="35">
        <v>3</v>
      </c>
      <c r="F26" s="34">
        <v>0.71283104025157995</v>
      </c>
      <c r="G26" s="42">
        <f t="shared" ref="G26" si="84">AVERAGE(F26:F28)</f>
        <v>0.69963933260563227</v>
      </c>
      <c r="H26" s="40">
        <f t="shared" ref="H26" si="85">_xlfn.STDEV.S(F26:F28)</f>
        <v>1.143868209220401E-2</v>
      </c>
      <c r="I26" s="34">
        <v>0.66181501515583196</v>
      </c>
      <c r="J26" s="42">
        <f t="shared" ref="J26" si="86">AVERAGE(I26:I28)</f>
        <v>0.67704150089757764</v>
      </c>
      <c r="K26" s="40">
        <f t="shared" ref="K26" si="87">_xlfn.STDEV.S(I26:I28)</f>
        <v>1.4455540977799382E-2</v>
      </c>
      <c r="L26" s="34">
        <v>0.82839814347574303</v>
      </c>
      <c r="M26" s="42">
        <f t="shared" ref="M26" si="88">AVERAGE(L26:L28)</f>
        <v>0.81925649535542699</v>
      </c>
      <c r="N26" s="40">
        <f t="shared" ref="N26" si="89">_xlfn.STDEV.S(L26:L28)</f>
        <v>8.0325028050301558E-3</v>
      </c>
      <c r="O26" s="34">
        <v>0.51159437022201204</v>
      </c>
      <c r="P26" s="42">
        <f t="shared" ref="P26" si="90">AVERAGE(O26:O28)</f>
        <v>0.52515726995462231</v>
      </c>
      <c r="Q26" s="40">
        <f t="shared" ref="Q26" si="91">_xlfn.STDEV.S(O26:O28)</f>
        <v>1.1942555579691535E-2</v>
      </c>
      <c r="R26" s="34">
        <v>0.68654783933321095</v>
      </c>
      <c r="S26" s="42">
        <f t="shared" ref="S26" si="92">AVERAGE(R26:R28)</f>
        <v>0.75732242412079909</v>
      </c>
      <c r="T26" s="40">
        <f t="shared" ref="T26" si="93">_xlfn.STDEV.S(R26:R28)</f>
        <v>6.2736960920520016E-2</v>
      </c>
      <c r="U26" s="34">
        <v>0.73504717769507799</v>
      </c>
      <c r="V26" s="42">
        <f t="shared" ref="V26" si="94">AVERAGE(U26:U28)</f>
        <v>0.63481077995551427</v>
      </c>
      <c r="W26" s="40">
        <f t="shared" ref="W26" si="95">_xlfn.STDEV.S(U26:U28)</f>
        <v>9.0906100348932373E-2</v>
      </c>
    </row>
    <row r="27" spans="1:23" x14ac:dyDescent="0.3">
      <c r="A27" s="35">
        <v>26</v>
      </c>
      <c r="B27" s="35" t="s">
        <v>30</v>
      </c>
      <c r="C27" s="35" t="s">
        <v>56</v>
      </c>
      <c r="D27" s="35" t="s">
        <v>16</v>
      </c>
      <c r="E27" s="35">
        <v>3</v>
      </c>
      <c r="F27" s="34">
        <v>0.69361582923858001</v>
      </c>
      <c r="G27" s="42"/>
      <c r="H27" s="40"/>
      <c r="I27" s="34">
        <v>0.67873205316973195</v>
      </c>
      <c r="J27" s="42"/>
      <c r="K27" s="40"/>
      <c r="L27" s="34">
        <v>0.81332780401675497</v>
      </c>
      <c r="M27" s="42"/>
      <c r="N27" s="40"/>
      <c r="O27" s="34">
        <v>0.52977991299622296</v>
      </c>
      <c r="P27" s="42"/>
      <c r="Q27" s="40"/>
      <c r="R27" s="34">
        <v>0.77932521515476505</v>
      </c>
      <c r="S27" s="42"/>
      <c r="T27" s="40"/>
      <c r="U27" s="34">
        <v>0.61168179201893802</v>
      </c>
      <c r="V27" s="42"/>
      <c r="W27" s="40"/>
    </row>
    <row r="28" spans="1:23" x14ac:dyDescent="0.3">
      <c r="A28" s="35">
        <v>27</v>
      </c>
      <c r="B28" s="35" t="s">
        <v>30</v>
      </c>
      <c r="C28" s="35" t="s">
        <v>56</v>
      </c>
      <c r="D28" s="35" t="s">
        <v>88</v>
      </c>
      <c r="E28" s="35">
        <v>3</v>
      </c>
      <c r="F28" s="34">
        <v>0.69247112832673696</v>
      </c>
      <c r="G28" s="42"/>
      <c r="H28" s="40"/>
      <c r="I28" s="34">
        <v>0.69057743436716901</v>
      </c>
      <c r="J28" s="42"/>
      <c r="K28" s="40"/>
      <c r="L28" s="34">
        <v>0.81604353857378298</v>
      </c>
      <c r="M28" s="42"/>
      <c r="N28" s="40"/>
      <c r="O28" s="34">
        <v>0.53409752664563204</v>
      </c>
      <c r="P28" s="42"/>
      <c r="Q28" s="40"/>
      <c r="R28" s="34">
        <v>0.80609421787442104</v>
      </c>
      <c r="S28" s="42"/>
      <c r="T28" s="40"/>
      <c r="U28" s="34">
        <v>0.55770337015252702</v>
      </c>
      <c r="V28" s="42"/>
      <c r="W28" s="40"/>
    </row>
    <row r="29" spans="1:23" x14ac:dyDescent="0.3">
      <c r="A29" s="35">
        <v>28</v>
      </c>
      <c r="B29" s="35" t="s">
        <v>30</v>
      </c>
      <c r="C29" s="35" t="s">
        <v>53</v>
      </c>
      <c r="D29" s="35" t="s">
        <v>55</v>
      </c>
      <c r="E29" s="35">
        <v>3</v>
      </c>
      <c r="F29" s="34">
        <v>0.71246521285721698</v>
      </c>
      <c r="G29" s="42">
        <f t="shared" ref="G29" si="96">AVERAGE(F29:F31)</f>
        <v>0.66711267930632501</v>
      </c>
      <c r="H29" s="40">
        <f t="shared" ref="H29" si="97">_xlfn.STDEV.S(F29:F31)</f>
        <v>3.9283108075616635E-2</v>
      </c>
      <c r="I29" s="34">
        <v>0.66223642735376997</v>
      </c>
      <c r="J29" s="42">
        <f t="shared" ref="J29" si="98">AVERAGE(I29:I31)</f>
        <v>0.71024070167032638</v>
      </c>
      <c r="K29" s="40">
        <f t="shared" ref="K29" si="99">_xlfn.STDEV.S(I29:I31)</f>
        <v>4.1863070988095934E-2</v>
      </c>
      <c r="L29" s="34">
        <v>0.83411953948564899</v>
      </c>
      <c r="M29" s="42">
        <f t="shared" ref="M29" si="100">AVERAGE(L29:L31)</f>
        <v>0.78777121895818869</v>
      </c>
      <c r="N29" s="40">
        <f t="shared" ref="N29" si="101">_xlfn.STDEV.S(L29:L31)</f>
        <v>4.0138939419174763E-2</v>
      </c>
      <c r="O29" s="34">
        <v>0.50299351039551099</v>
      </c>
      <c r="P29" s="42">
        <f t="shared" ref="P29" si="102">AVERAGE(O29:O31)</f>
        <v>0.56594783340528598</v>
      </c>
      <c r="Q29" s="40">
        <f t="shared" ref="Q29" si="103">_xlfn.STDEV.S(O29:O31)</f>
        <v>5.4725356050483814E-2</v>
      </c>
      <c r="R29" s="34">
        <v>0.59606207382490195</v>
      </c>
      <c r="S29" s="42">
        <f t="shared" ref="S29" si="104">AVERAGE(R29:R31)</f>
        <v>0.71440150768930633</v>
      </c>
      <c r="T29" s="40">
        <f t="shared" ref="T29" si="105">_xlfn.STDEV.S(R29:R31)</f>
        <v>0.10323314797005927</v>
      </c>
      <c r="U29" s="34">
        <v>0.83442420997206102</v>
      </c>
      <c r="V29" s="42">
        <f t="shared" ref="V29" si="106">AVERAGE(U29:U31)</f>
        <v>0.67934489830900568</v>
      </c>
      <c r="W29" s="40">
        <f t="shared" ref="W29" si="107">_xlfn.STDEV.S(U29:U31)</f>
        <v>0.13657901994999583</v>
      </c>
    </row>
    <row r="30" spans="1:23" x14ac:dyDescent="0.3">
      <c r="A30" s="35">
        <v>29</v>
      </c>
      <c r="B30" s="35" t="s">
        <v>30</v>
      </c>
      <c r="C30" s="35" t="s">
        <v>53</v>
      </c>
      <c r="D30" s="35" t="s">
        <v>16</v>
      </c>
      <c r="E30" s="35">
        <v>2</v>
      </c>
      <c r="F30" s="34">
        <v>0.64371297941925898</v>
      </c>
      <c r="G30" s="42"/>
      <c r="H30" s="40"/>
      <c r="I30" s="34">
        <v>0.72932257988623495</v>
      </c>
      <c r="J30" s="42"/>
      <c r="K30" s="40"/>
      <c r="L30" s="34">
        <v>0.76469373293627496</v>
      </c>
      <c r="M30" s="42"/>
      <c r="N30" s="40"/>
      <c r="O30" s="34">
        <v>0.59268901500756499</v>
      </c>
      <c r="P30" s="42"/>
      <c r="Q30" s="40"/>
      <c r="R30" s="34">
        <v>0.76116491033009404</v>
      </c>
      <c r="S30" s="42"/>
      <c r="T30" s="40"/>
      <c r="U30" s="34">
        <v>0.62663735900197404</v>
      </c>
      <c r="V30" s="42"/>
      <c r="W30" s="40"/>
    </row>
    <row r="31" spans="1:23" x14ac:dyDescent="0.3">
      <c r="A31" s="35">
        <v>30</v>
      </c>
      <c r="B31" s="35" t="s">
        <v>30</v>
      </c>
      <c r="C31" s="35" t="s">
        <v>53</v>
      </c>
      <c r="D31" s="35" t="s">
        <v>88</v>
      </c>
      <c r="E31" s="35">
        <v>2</v>
      </c>
      <c r="F31" s="34">
        <v>0.64515984564249895</v>
      </c>
      <c r="G31" s="42"/>
      <c r="H31" s="40"/>
      <c r="I31" s="34">
        <v>0.739163097770974</v>
      </c>
      <c r="J31" s="42"/>
      <c r="K31" s="40"/>
      <c r="L31" s="34">
        <v>0.76450038445264201</v>
      </c>
      <c r="M31" s="42"/>
      <c r="N31" s="40"/>
      <c r="O31" s="34">
        <v>0.60216097481278197</v>
      </c>
      <c r="P31" s="42"/>
      <c r="Q31" s="40"/>
      <c r="R31" s="34">
        <v>0.78597753891292299</v>
      </c>
      <c r="S31" s="42"/>
      <c r="T31" s="40"/>
      <c r="U31" s="34">
        <v>0.576973125952982</v>
      </c>
      <c r="V31" s="42"/>
      <c r="W31" s="40"/>
    </row>
    <row r="32" spans="1:23" x14ac:dyDescent="0.3">
      <c r="A32" s="35">
        <v>31</v>
      </c>
      <c r="B32" s="35" t="s">
        <v>30</v>
      </c>
      <c r="C32" s="35" t="s">
        <v>63</v>
      </c>
      <c r="D32" s="35" t="s">
        <v>55</v>
      </c>
      <c r="E32" s="35">
        <v>3</v>
      </c>
      <c r="F32" s="34">
        <v>0.70469579223561196</v>
      </c>
      <c r="G32" s="42">
        <f t="shared" ref="G32" si="108">AVERAGE(F32:F34)</f>
        <v>0.68391627282560163</v>
      </c>
      <c r="H32" s="40">
        <f t="shared" ref="H32" si="109">_xlfn.STDEV.S(F32:F34)</f>
        <v>1.8162617481986346E-2</v>
      </c>
      <c r="I32" s="34">
        <v>0.67112387083160696</v>
      </c>
      <c r="J32" s="42">
        <f t="shared" ref="J32" si="110">AVERAGE(I32:I34)</f>
        <v>0.69441127557442106</v>
      </c>
      <c r="K32" s="40">
        <f t="shared" ref="K32" si="111">_xlfn.STDEV.S(I32:I34)</f>
        <v>2.0359865031132386E-2</v>
      </c>
      <c r="L32" s="34">
        <v>0.82566117413231699</v>
      </c>
      <c r="M32" s="42">
        <f t="shared" ref="M32" si="112">AVERAGE(L32:L34)</f>
        <v>0.81390755243061763</v>
      </c>
      <c r="N32" s="40">
        <f t="shared" ref="N32" si="113">_xlfn.STDEV.S(L32:L34)</f>
        <v>1.0955960559068494E-2</v>
      </c>
      <c r="O32" s="34">
        <v>0.51565807622050097</v>
      </c>
      <c r="P32" s="42">
        <f t="shared" ref="P32" si="114">AVERAGE(O32:O34)</f>
        <v>0.53278636542616542</v>
      </c>
      <c r="Q32" s="40">
        <f t="shared" ref="Q32" si="115">_xlfn.STDEV.S(O32:O34)</f>
        <v>1.4912680605496081E-2</v>
      </c>
      <c r="R32" s="34">
        <v>0.59704833350143804</v>
      </c>
      <c r="S32" s="42">
        <f t="shared" ref="S32" si="116">AVERAGE(R32:R34)</f>
        <v>0.71903488894834633</v>
      </c>
      <c r="T32" s="40">
        <f t="shared" ref="T32" si="117">_xlfn.STDEV.S(R32:R34)</f>
        <v>0.10635349461637589</v>
      </c>
      <c r="U32" s="34">
        <v>0.83340491734210398</v>
      </c>
      <c r="V32" s="42">
        <f t="shared" ref="V32" si="118">AVERAGE(U32:U34)</f>
        <v>0.67937182866867063</v>
      </c>
      <c r="W32" s="40">
        <f t="shared" ref="W32" si="119">_xlfn.STDEV.S(U32:U34)</f>
        <v>0.13574697170738376</v>
      </c>
    </row>
    <row r="33" spans="1:23" x14ac:dyDescent="0.3">
      <c r="A33" s="35">
        <v>32</v>
      </c>
      <c r="B33" s="35" t="s">
        <v>30</v>
      </c>
      <c r="C33" s="35" t="s">
        <v>63</v>
      </c>
      <c r="D33" s="35" t="s">
        <v>16</v>
      </c>
      <c r="E33" s="35">
        <v>3</v>
      </c>
      <c r="F33" s="34">
        <v>0.67106900348405196</v>
      </c>
      <c r="G33" s="42"/>
      <c r="H33" s="40"/>
      <c r="I33" s="34">
        <v>0.70326272270244505</v>
      </c>
      <c r="J33" s="42"/>
      <c r="K33" s="40"/>
      <c r="L33" s="34">
        <v>0.80397829115541097</v>
      </c>
      <c r="M33" s="42"/>
      <c r="N33" s="40"/>
      <c r="O33" s="34">
        <v>0.54288489085098401</v>
      </c>
      <c r="P33" s="42"/>
      <c r="Q33" s="40"/>
      <c r="R33" s="34">
        <v>0.76775926147352402</v>
      </c>
      <c r="S33" s="42"/>
      <c r="T33" s="40"/>
      <c r="U33" s="34">
        <v>0.62750674597967404</v>
      </c>
      <c r="V33" s="42"/>
      <c r="W33" s="40"/>
    </row>
    <row r="34" spans="1:23" x14ac:dyDescent="0.3">
      <c r="A34" s="35">
        <v>33</v>
      </c>
      <c r="B34" s="35" t="s">
        <v>30</v>
      </c>
      <c r="C34" s="35" t="s">
        <v>63</v>
      </c>
      <c r="D34" s="35" t="s">
        <v>88</v>
      </c>
      <c r="E34" s="35">
        <v>3</v>
      </c>
      <c r="F34" s="34">
        <v>0.67598402275714098</v>
      </c>
      <c r="G34" s="42"/>
      <c r="H34" s="40"/>
      <c r="I34" s="34">
        <v>0.70884723318921095</v>
      </c>
      <c r="J34" s="42"/>
      <c r="K34" s="40"/>
      <c r="L34" s="34">
        <v>0.81208319200412504</v>
      </c>
      <c r="M34" s="42"/>
      <c r="N34" s="40"/>
      <c r="O34" s="34">
        <v>0.53981612920701105</v>
      </c>
      <c r="P34" s="42"/>
      <c r="Q34" s="40"/>
      <c r="R34" s="34">
        <v>0.79229707187007703</v>
      </c>
      <c r="S34" s="42"/>
      <c r="T34" s="40"/>
      <c r="U34" s="34">
        <v>0.57720382268423398</v>
      </c>
      <c r="V34" s="42"/>
      <c r="W34" s="40"/>
    </row>
    <row r="35" spans="1:23" x14ac:dyDescent="0.3">
      <c r="A35" s="35">
        <v>34</v>
      </c>
      <c r="B35" s="35" t="s">
        <v>30</v>
      </c>
      <c r="C35" s="35" t="s">
        <v>33</v>
      </c>
      <c r="D35" s="35" t="s">
        <v>55</v>
      </c>
      <c r="E35" s="35">
        <v>4</v>
      </c>
      <c r="F35" s="34">
        <v>0.66720146746736397</v>
      </c>
      <c r="G35" s="42">
        <f t="shared" ref="G35" si="120">AVERAGE(F35:F37)</f>
        <v>0.63557678780266402</v>
      </c>
      <c r="H35" s="40">
        <f t="shared" ref="H35" si="121">_xlfn.STDEV.S(F35:F37)</f>
        <v>2.8410044302611879E-2</v>
      </c>
      <c r="I35" s="34">
        <v>0.71501505744571603</v>
      </c>
      <c r="J35" s="42">
        <f t="shared" ref="J35" si="122">AVERAGE(I35:I37)</f>
        <v>0.74810011589527969</v>
      </c>
      <c r="K35" s="40">
        <f t="shared" ref="K35" si="123">_xlfn.STDEV.S(I35:I37)</f>
        <v>2.8702475336599802E-2</v>
      </c>
      <c r="L35" s="34">
        <v>0.78316784695789299</v>
      </c>
      <c r="M35" s="42">
        <f t="shared" ref="M35" si="124">AVERAGE(L35:L37)</f>
        <v>0.76189665099929427</v>
      </c>
      <c r="N35" s="40">
        <f t="shared" ref="N35" si="125">_xlfn.STDEV.S(L35:L37)</f>
        <v>1.8919838216369528E-2</v>
      </c>
      <c r="O35" s="34">
        <v>0.57714272339298101</v>
      </c>
      <c r="P35" s="42">
        <f t="shared" ref="P35" si="126">AVERAGE(O35:O37)</f>
        <v>0.60468167258490801</v>
      </c>
      <c r="Q35" s="40">
        <f t="shared" ref="Q35" si="127">_xlfn.STDEV.S(O35:O37)</f>
        <v>2.3856678957538645E-2</v>
      </c>
      <c r="R35" s="34">
        <v>0.59194994155742198</v>
      </c>
      <c r="S35" s="42">
        <f t="shared" ref="S35" si="128">AVERAGE(R35:R37)</f>
        <v>0.64977163699705065</v>
      </c>
      <c r="T35" s="40">
        <f t="shared" ref="T35" si="129">_xlfn.STDEV.S(R35:R37)</f>
        <v>5.1077860134063409E-2</v>
      </c>
      <c r="U35" s="34">
        <v>0.852080143701472</v>
      </c>
      <c r="V35" s="42">
        <f t="shared" ref="V35" si="130">AVERAGE(U35:U37)</f>
        <v>0.77696507571495399</v>
      </c>
      <c r="W35" s="40">
        <f t="shared" ref="W35" si="131">_xlfn.STDEV.S(U35:U37)</f>
        <v>6.5065388970994689E-2</v>
      </c>
    </row>
    <row r="36" spans="1:23" x14ac:dyDescent="0.3">
      <c r="A36" s="35">
        <v>35</v>
      </c>
      <c r="B36" s="35" t="s">
        <v>30</v>
      </c>
      <c r="C36" s="35" t="s">
        <v>33</v>
      </c>
      <c r="D36" s="35" t="s">
        <v>16</v>
      </c>
      <c r="E36" s="35">
        <v>4</v>
      </c>
      <c r="F36" s="34">
        <v>0.61221194213746599</v>
      </c>
      <c r="G36" s="42"/>
      <c r="H36" s="40"/>
      <c r="I36" s="34">
        <v>0.76633565161438999</v>
      </c>
      <c r="J36" s="42"/>
      <c r="K36" s="40"/>
      <c r="L36" s="34">
        <v>0.74694683872284096</v>
      </c>
      <c r="M36" s="42"/>
      <c r="N36" s="40"/>
      <c r="O36" s="34">
        <v>0.61903922790357402</v>
      </c>
      <c r="P36" s="42"/>
      <c r="Q36" s="40"/>
      <c r="R36" s="34">
        <v>0.688754051041924</v>
      </c>
      <c r="S36" s="42"/>
      <c r="T36" s="40"/>
      <c r="U36" s="34">
        <v>0.73806598926933997</v>
      </c>
      <c r="V36" s="42"/>
      <c r="W36" s="40"/>
    </row>
    <row r="37" spans="1:23" x14ac:dyDescent="0.3">
      <c r="A37" s="35">
        <v>36</v>
      </c>
      <c r="B37" s="35" t="s">
        <v>30</v>
      </c>
      <c r="C37" s="35" t="s">
        <v>33</v>
      </c>
      <c r="D37" s="35" t="s">
        <v>88</v>
      </c>
      <c r="E37" s="35">
        <v>4</v>
      </c>
      <c r="F37" s="34">
        <v>0.62731695380316199</v>
      </c>
      <c r="G37" s="42"/>
      <c r="H37" s="40"/>
      <c r="I37" s="34">
        <v>0.76294963862573295</v>
      </c>
      <c r="J37" s="42"/>
      <c r="K37" s="40"/>
      <c r="L37" s="34">
        <v>0.75557526731714897</v>
      </c>
      <c r="M37" s="42"/>
      <c r="N37" s="40"/>
      <c r="O37" s="34">
        <v>0.61786306645816902</v>
      </c>
      <c r="P37" s="42"/>
      <c r="Q37" s="40"/>
      <c r="R37" s="34">
        <v>0.66861091839180598</v>
      </c>
      <c r="S37" s="42"/>
      <c r="T37" s="40"/>
      <c r="U37" s="34">
        <v>0.74074909417404999</v>
      </c>
      <c r="V37" s="42"/>
      <c r="W37" s="40"/>
    </row>
    <row r="38" spans="1:23" x14ac:dyDescent="0.3">
      <c r="A38" s="35">
        <v>37</v>
      </c>
      <c r="B38" s="35" t="s">
        <v>30</v>
      </c>
      <c r="C38" s="35" t="s">
        <v>45</v>
      </c>
      <c r="D38" s="35" t="s">
        <v>55</v>
      </c>
      <c r="E38" s="35">
        <v>4</v>
      </c>
      <c r="F38" s="34">
        <v>0.671191021354275</v>
      </c>
      <c r="G38" s="42">
        <f t="shared" ref="G38" si="132">AVERAGE(F38:F40)</f>
        <v>0.64463788892949758</v>
      </c>
      <c r="H38" s="40">
        <f t="shared" ref="H38" si="133">_xlfn.STDEV.S(F38:F40)</f>
        <v>3.1410667477036351E-2</v>
      </c>
      <c r="I38" s="34">
        <v>0.71071637281684097</v>
      </c>
      <c r="J38" s="42">
        <f t="shared" ref="J38" si="134">AVERAGE(I38:I40)</f>
        <v>0.73765590720346419</v>
      </c>
      <c r="K38" s="40">
        <f t="shared" ref="K38" si="135">_xlfn.STDEV.S(I38:I40)</f>
        <v>2.7563403369234681E-2</v>
      </c>
      <c r="L38" s="34">
        <v>0.80783128907491997</v>
      </c>
      <c r="M38" s="42">
        <f t="shared" ref="M38" si="136">AVERAGE(L38:L40)</f>
        <v>0.78091457444445134</v>
      </c>
      <c r="N38" s="40">
        <f t="shared" ref="N38" si="137">_xlfn.STDEV.S(L38:L40)</f>
        <v>2.9997994373338634E-2</v>
      </c>
      <c r="O38" s="34">
        <v>0.54332879462140404</v>
      </c>
      <c r="P38" s="42">
        <f t="shared" ref="P38" si="138">AVERAGE(O38:O40)</f>
        <v>0.57861369255459871</v>
      </c>
      <c r="Q38" s="40">
        <f t="shared" ref="Q38" si="139">_xlfn.STDEV.S(O38:O40)</f>
        <v>3.5763219268016309E-2</v>
      </c>
      <c r="R38" s="34">
        <v>0.68046929107957799</v>
      </c>
      <c r="S38" s="42">
        <f t="shared" ref="S38" si="140">AVERAGE(R38:R40)</f>
        <v>0.69257578187170699</v>
      </c>
      <c r="T38" s="40">
        <f t="shared" ref="T38" si="141">_xlfn.STDEV.S(R38:R40)</f>
        <v>1.4857570019365104E-2</v>
      </c>
      <c r="U38" s="34">
        <v>0.75401506701810805</v>
      </c>
      <c r="V38" s="42">
        <f t="shared" ref="V38" si="142">AVERAGE(U38:U40)</f>
        <v>0.72495990704750934</v>
      </c>
      <c r="W38" s="40">
        <f t="shared" ref="W38" si="143">_xlfn.STDEV.S(U38:U40)</f>
        <v>2.6465787235751971E-2</v>
      </c>
    </row>
    <row r="39" spans="1:23" x14ac:dyDescent="0.3">
      <c r="A39" s="35">
        <v>38</v>
      </c>
      <c r="B39" s="35" t="s">
        <v>30</v>
      </c>
      <c r="C39" s="35" t="s">
        <v>45</v>
      </c>
      <c r="D39" s="35" t="s">
        <v>16</v>
      </c>
      <c r="E39" s="35">
        <v>3</v>
      </c>
      <c r="F39" s="34">
        <v>0.60996439770024902</v>
      </c>
      <c r="G39" s="42"/>
      <c r="H39" s="40"/>
      <c r="I39" s="34">
        <v>0.76580345762753299</v>
      </c>
      <c r="J39" s="42"/>
      <c r="K39" s="40"/>
      <c r="L39" s="34">
        <v>0.74857507517357003</v>
      </c>
      <c r="M39" s="42"/>
      <c r="N39" s="40"/>
      <c r="O39" s="34">
        <v>0.61483677218313104</v>
      </c>
      <c r="P39" s="42"/>
      <c r="Q39" s="40"/>
      <c r="R39" s="34">
        <v>0.709156232376698</v>
      </c>
      <c r="S39" s="42"/>
      <c r="T39" s="40"/>
      <c r="U39" s="34">
        <v>0.702229513318117</v>
      </c>
      <c r="V39" s="42"/>
      <c r="W39" s="40"/>
    </row>
    <row r="40" spans="1:23" x14ac:dyDescent="0.3">
      <c r="A40" s="35">
        <v>39</v>
      </c>
      <c r="B40" s="35" t="s">
        <v>30</v>
      </c>
      <c r="C40" s="35" t="s">
        <v>45</v>
      </c>
      <c r="D40" s="35" t="s">
        <v>88</v>
      </c>
      <c r="E40" s="35">
        <v>4</v>
      </c>
      <c r="F40" s="34">
        <v>0.65275824773396895</v>
      </c>
      <c r="G40" s="42"/>
      <c r="H40" s="40"/>
      <c r="I40" s="34">
        <v>0.73644789116601905</v>
      </c>
      <c r="J40" s="42"/>
      <c r="K40" s="40"/>
      <c r="L40" s="34">
        <v>0.78633735908486402</v>
      </c>
      <c r="M40" s="42"/>
      <c r="N40" s="40"/>
      <c r="O40" s="34">
        <v>0.57767551085926105</v>
      </c>
      <c r="P40" s="42"/>
      <c r="Q40" s="40"/>
      <c r="R40" s="34">
        <v>0.68810182215884497</v>
      </c>
      <c r="S40" s="42"/>
      <c r="T40" s="40"/>
      <c r="U40" s="34">
        <v>0.71863514080630297</v>
      </c>
      <c r="V40" s="42"/>
      <c r="W40" s="40"/>
    </row>
    <row r="41" spans="1:23" x14ac:dyDescent="0.3">
      <c r="A41" s="35">
        <v>40</v>
      </c>
      <c r="B41" s="35" t="s">
        <v>10</v>
      </c>
      <c r="C41" s="35" t="s">
        <v>14</v>
      </c>
      <c r="D41" s="35" t="s">
        <v>55</v>
      </c>
      <c r="E41" s="35">
        <v>3</v>
      </c>
      <c r="F41" s="34">
        <v>0.54978516210709305</v>
      </c>
      <c r="G41" s="42">
        <f t="shared" ref="G41" si="144">AVERAGE(F41:F43)</f>
        <v>0.49681745738730765</v>
      </c>
      <c r="H41" s="40">
        <f t="shared" ref="H41" si="145">_xlfn.STDEV.S(F41:F43)</f>
        <v>5.4546744380501638E-2</v>
      </c>
      <c r="I41" s="34">
        <v>0.82866266184911197</v>
      </c>
      <c r="J41" s="42">
        <f t="shared" ref="J41" si="146">AVERAGE(I41:I43)</f>
        <v>0.87330073932013097</v>
      </c>
      <c r="K41" s="40">
        <f t="shared" ref="K41" si="147">_xlfn.STDEV.S(I41:I43)</f>
        <v>4.2670231392296649E-2</v>
      </c>
      <c r="L41" s="34">
        <v>0.73746208384688505</v>
      </c>
      <c r="M41" s="42">
        <f t="shared" ref="M41" si="148">AVERAGE(L41:L43)</f>
        <v>0.66300929895345806</v>
      </c>
      <c r="N41" s="40">
        <f t="shared" ref="N41" si="149">_xlfn.STDEV.S(L41:L43)</f>
        <v>6.7750764985708575E-2</v>
      </c>
      <c r="O41" s="34">
        <v>0.63279171228995801</v>
      </c>
      <c r="P41" s="42">
        <f t="shared" ref="P41" si="150">AVERAGE(O41:O43)</f>
        <v>0.7127945986284363</v>
      </c>
      <c r="Q41" s="40">
        <f t="shared" ref="Q41" si="151">_xlfn.STDEV.S(O41:O43)</f>
        <v>7.0917365433181778E-2</v>
      </c>
      <c r="R41" s="34">
        <v>0.52594386340324695</v>
      </c>
      <c r="S41" s="42">
        <f t="shared" ref="S41" si="152">AVERAGE(R41:R43)</f>
        <v>0.47127062868021063</v>
      </c>
      <c r="T41" s="40">
        <f t="shared" ref="T41" si="153">_xlfn.STDEV.S(R41:R43)</f>
        <v>9.4340786869029872E-2</v>
      </c>
      <c r="U41" s="34">
        <v>0.90395012030531796</v>
      </c>
      <c r="V41" s="42">
        <f t="shared" ref="V41" si="154">AVERAGE(U41:U43)</f>
        <v>0.92769590197627361</v>
      </c>
      <c r="W41" s="40">
        <f t="shared" ref="W41" si="155">_xlfn.STDEV.S(U41:U43)</f>
        <v>5.9981043653410261E-2</v>
      </c>
    </row>
    <row r="42" spans="1:23" x14ac:dyDescent="0.3">
      <c r="A42" s="35">
        <v>41</v>
      </c>
      <c r="B42" s="35" t="s">
        <v>10</v>
      </c>
      <c r="C42" s="35" t="s">
        <v>14</v>
      </c>
      <c r="D42" s="35" t="s">
        <v>16</v>
      </c>
      <c r="E42" s="35">
        <v>2</v>
      </c>
      <c r="F42" s="34">
        <v>0.44081811731248799</v>
      </c>
      <c r="G42" s="42"/>
      <c r="H42" s="40"/>
      <c r="I42" s="34">
        <v>0.91368438922888795</v>
      </c>
      <c r="J42" s="42"/>
      <c r="K42" s="40"/>
      <c r="L42" s="34">
        <v>0.60498018379171203</v>
      </c>
      <c r="M42" s="42"/>
      <c r="N42" s="40"/>
      <c r="O42" s="34">
        <v>0.76792635419094202</v>
      </c>
      <c r="P42" s="42"/>
      <c r="Q42" s="40"/>
      <c r="R42" s="34">
        <v>0.52553249243664901</v>
      </c>
      <c r="S42" s="42"/>
      <c r="T42" s="40"/>
      <c r="U42" s="34">
        <v>0.88322317197588895</v>
      </c>
      <c r="V42" s="42"/>
      <c r="W42" s="40"/>
    </row>
    <row r="43" spans="1:23" x14ac:dyDescent="0.3">
      <c r="A43" s="35">
        <v>42</v>
      </c>
      <c r="B43" s="35" t="s">
        <v>10</v>
      </c>
      <c r="C43" s="35" t="s">
        <v>14</v>
      </c>
      <c r="D43" s="35" t="s">
        <v>88</v>
      </c>
      <c r="E43" s="35">
        <v>2</v>
      </c>
      <c r="F43" s="34">
        <v>0.49984909274234202</v>
      </c>
      <c r="G43" s="42"/>
      <c r="H43" s="40"/>
      <c r="I43" s="34">
        <v>0.87755516688239299</v>
      </c>
      <c r="J43" s="42"/>
      <c r="K43" s="40"/>
      <c r="L43" s="34">
        <v>0.64658562922177698</v>
      </c>
      <c r="M43" s="42"/>
      <c r="N43" s="40"/>
      <c r="O43" s="34">
        <v>0.737665729404409</v>
      </c>
      <c r="P43" s="42"/>
      <c r="Q43" s="40"/>
      <c r="R43" s="34">
        <v>0.362335530200736</v>
      </c>
      <c r="S43" s="42"/>
      <c r="T43" s="40"/>
      <c r="U43" s="34">
        <v>0.99591441364761402</v>
      </c>
      <c r="V43" s="42"/>
      <c r="W43" s="40"/>
    </row>
    <row r="44" spans="1:23" x14ac:dyDescent="0.3">
      <c r="A44" s="35">
        <v>43</v>
      </c>
      <c r="B44" s="35" t="s">
        <v>30</v>
      </c>
      <c r="C44" s="35" t="s">
        <v>44</v>
      </c>
      <c r="D44" s="35" t="s">
        <v>55</v>
      </c>
      <c r="E44" s="35">
        <v>4</v>
      </c>
      <c r="F44" s="34">
        <v>0.66982345837262802</v>
      </c>
      <c r="G44" s="42">
        <f t="shared" ref="G44" si="156">AVERAGE(F44:F46)</f>
        <v>0.59859202108154463</v>
      </c>
      <c r="H44" s="40">
        <f t="shared" ref="H44" si="157">_xlfn.STDEV.S(F44:F46)</f>
        <v>6.3718545759798448E-2</v>
      </c>
      <c r="I44" s="34">
        <v>0.71219282410386298</v>
      </c>
      <c r="J44" s="42">
        <f t="shared" ref="J44" si="158">AVERAGE(I44:I46)</f>
        <v>0.78184742966974541</v>
      </c>
      <c r="K44" s="40">
        <f t="shared" ref="K44" si="159">_xlfn.STDEV.S(I44:I46)</f>
        <v>6.093431008078834E-2</v>
      </c>
      <c r="L44" s="34">
        <v>0.80059561412290203</v>
      </c>
      <c r="M44" s="42">
        <f t="shared" ref="M44" si="160">AVERAGE(L44:L46)</f>
        <v>0.74737895073635363</v>
      </c>
      <c r="N44" s="40">
        <f t="shared" ref="N44" si="161">_xlfn.STDEV.S(L44:L46)</f>
        <v>4.6643968801524632E-2</v>
      </c>
      <c r="O44" s="34">
        <v>0.55346318315486298</v>
      </c>
      <c r="P44" s="42">
        <f t="shared" ref="P44" si="162">AVERAGE(O44:O46)</f>
        <v>0.61973139922570097</v>
      </c>
      <c r="Q44" s="40">
        <f t="shared" ref="Q44" si="163">_xlfn.STDEV.S(O44:O46)</f>
        <v>5.7488350214623105E-2</v>
      </c>
      <c r="R44" s="34">
        <v>0.330481516316802</v>
      </c>
      <c r="S44" s="42">
        <f t="shared" ref="S44" si="164">AVERAGE(R44:R46)</f>
        <v>0.56778733538912762</v>
      </c>
      <c r="T44" s="40">
        <f t="shared" ref="T44" si="165">_xlfn.STDEV.S(R44:R46)</f>
        <v>0.20825193989811044</v>
      </c>
      <c r="U44" s="34">
        <v>1.0914529231938399</v>
      </c>
      <c r="V44" s="42">
        <f t="shared" ref="V44" si="166">AVERAGE(U44:U46)</f>
        <v>0.84221243993959494</v>
      </c>
      <c r="W44" s="40">
        <f t="shared" ref="W44" si="167">_xlfn.STDEV.S(U44:U46)</f>
        <v>0.21774923710887717</v>
      </c>
    </row>
    <row r="45" spans="1:23" x14ac:dyDescent="0.3">
      <c r="A45" s="35">
        <v>44</v>
      </c>
      <c r="B45" s="35" t="s">
        <v>30</v>
      </c>
      <c r="C45" s="35" t="s">
        <v>44</v>
      </c>
      <c r="D45" s="35" t="s">
        <v>16</v>
      </c>
      <c r="E45" s="35">
        <v>3</v>
      </c>
      <c r="F45" s="34">
        <v>0.54701964771678402</v>
      </c>
      <c r="G45" s="42"/>
      <c r="H45" s="40"/>
      <c r="I45" s="34">
        <v>0.82528676401426804</v>
      </c>
      <c r="J45" s="42"/>
      <c r="K45" s="40"/>
      <c r="L45" s="34">
        <v>0.71358383401361702</v>
      </c>
      <c r="M45" s="42"/>
      <c r="N45" s="40"/>
      <c r="O45" s="34">
        <v>0.656227510308516</v>
      </c>
      <c r="P45" s="42"/>
      <c r="Q45" s="40"/>
      <c r="R45" s="34">
        <v>0.72010523634272094</v>
      </c>
      <c r="S45" s="42"/>
      <c r="T45" s="40"/>
      <c r="U45" s="34">
        <v>0.68888477084342603</v>
      </c>
      <c r="V45" s="42"/>
      <c r="W45" s="40"/>
    </row>
    <row r="46" spans="1:23" x14ac:dyDescent="0.3">
      <c r="A46" s="35">
        <v>45</v>
      </c>
      <c r="B46" s="35" t="s">
        <v>30</v>
      </c>
      <c r="C46" s="35" t="s">
        <v>44</v>
      </c>
      <c r="D46" s="35" t="s">
        <v>88</v>
      </c>
      <c r="E46" s="35">
        <v>3</v>
      </c>
      <c r="F46" s="34">
        <v>0.57893295715522197</v>
      </c>
      <c r="G46" s="42"/>
      <c r="H46" s="40"/>
      <c r="I46" s="34">
        <v>0.80806270089110499</v>
      </c>
      <c r="J46" s="42"/>
      <c r="K46" s="40"/>
      <c r="L46" s="34">
        <v>0.72795740407254195</v>
      </c>
      <c r="M46" s="42"/>
      <c r="N46" s="40"/>
      <c r="O46" s="34">
        <v>0.64950350421372405</v>
      </c>
      <c r="P46" s="42"/>
      <c r="Q46" s="40"/>
      <c r="R46" s="34">
        <v>0.65277525350786003</v>
      </c>
      <c r="S46" s="42"/>
      <c r="T46" s="40"/>
      <c r="U46" s="34">
        <v>0.74629962578151898</v>
      </c>
      <c r="V46" s="42"/>
      <c r="W46" s="40"/>
    </row>
    <row r="47" spans="1:23" x14ac:dyDescent="0.3">
      <c r="A47" s="35">
        <v>46</v>
      </c>
      <c r="B47" s="35" t="s">
        <v>30</v>
      </c>
      <c r="C47" s="35" t="s">
        <v>58</v>
      </c>
      <c r="D47" s="35" t="s">
        <v>55</v>
      </c>
      <c r="E47" s="35">
        <v>5</v>
      </c>
      <c r="F47" s="34">
        <v>0.71042638873318797</v>
      </c>
      <c r="G47" s="42">
        <f t="shared" ref="G47" si="168">AVERAGE(F47:F49)</f>
        <v>0.61154508370512095</v>
      </c>
      <c r="H47" s="40">
        <f t="shared" ref="H47" si="169">_xlfn.STDEV.S(F47:F49)</f>
        <v>8.7864864668209225E-2</v>
      </c>
      <c r="I47" s="34">
        <v>0.66937861624349604</v>
      </c>
      <c r="J47" s="42">
        <f t="shared" ref="J47" si="170">AVERAGE(I47:I49)</f>
        <v>0.76805435818055035</v>
      </c>
      <c r="K47" s="40">
        <f t="shared" ref="K47" si="171">_xlfn.STDEV.S(I47:I49)</f>
        <v>8.6303237675363062E-2</v>
      </c>
      <c r="L47" s="34">
        <v>0.84423980414710897</v>
      </c>
      <c r="M47" s="42">
        <f t="shared" ref="M47" si="172">AVERAGE(L47:L49)</f>
        <v>0.7655123427955336</v>
      </c>
      <c r="N47" s="40">
        <f t="shared" ref="N47" si="173">_xlfn.STDEV.S(L47:L49)</f>
        <v>6.8795049896738888E-2</v>
      </c>
      <c r="O47" s="34">
        <v>0.49092763811947299</v>
      </c>
      <c r="P47" s="42">
        <f t="shared" ref="P47" si="174">AVERAGE(O47:O49)</f>
        <v>0.59463660752734471</v>
      </c>
      <c r="Q47" s="40">
        <f t="shared" ref="Q47" si="175">_xlfn.STDEV.S(O47:O49)</f>
        <v>9.0004650140636758E-2</v>
      </c>
      <c r="R47" s="34">
        <v>0.307603333225071</v>
      </c>
      <c r="S47" s="42">
        <f t="shared" ref="S47" si="176">AVERAGE(R47:R49)</f>
        <v>0.54772388822925433</v>
      </c>
      <c r="T47" s="40">
        <f t="shared" ref="T47" si="177">_xlfn.STDEV.S(R47:R49)</f>
        <v>0.20976966368055802</v>
      </c>
      <c r="U47" s="34">
        <v>1.1282917861380799</v>
      </c>
      <c r="V47" s="42">
        <f t="shared" ref="V47" si="178">AVERAGE(U47:U49)</f>
        <v>0.86888984121463997</v>
      </c>
      <c r="W47" s="40">
        <f t="shared" ref="W47" si="179">_xlfn.STDEV.S(U47:U49)</f>
        <v>0.22558080117542498</v>
      </c>
    </row>
    <row r="48" spans="1:23" x14ac:dyDescent="0.3">
      <c r="A48" s="35">
        <v>47</v>
      </c>
      <c r="B48" s="35" t="s">
        <v>30</v>
      </c>
      <c r="C48" s="35" t="s">
        <v>58</v>
      </c>
      <c r="D48" s="35" t="s">
        <v>16</v>
      </c>
      <c r="E48" s="35">
        <v>3</v>
      </c>
      <c r="F48" s="34">
        <v>0.54242957210334897</v>
      </c>
      <c r="G48" s="42"/>
      <c r="H48" s="40"/>
      <c r="I48" s="34">
        <v>0.82945756371257395</v>
      </c>
      <c r="J48" s="42"/>
      <c r="K48" s="40"/>
      <c r="L48" s="34">
        <v>0.71696988605634504</v>
      </c>
      <c r="M48" s="42"/>
      <c r="N48" s="40"/>
      <c r="O48" s="34">
        <v>0.65233697071156604</v>
      </c>
      <c r="P48" s="42"/>
      <c r="Q48" s="40"/>
      <c r="R48" s="34">
        <v>0.69535046941930201</v>
      </c>
      <c r="S48" s="42"/>
      <c r="T48" s="40"/>
      <c r="U48" s="34">
        <v>0.71870299346287603</v>
      </c>
      <c r="V48" s="42"/>
      <c r="W48" s="40"/>
    </row>
    <row r="49" spans="1:23" x14ac:dyDescent="0.3">
      <c r="A49" s="35">
        <v>48</v>
      </c>
      <c r="B49" s="35" t="s">
        <v>30</v>
      </c>
      <c r="C49" s="35" t="s">
        <v>58</v>
      </c>
      <c r="D49" s="35" t="s">
        <v>88</v>
      </c>
      <c r="E49" s="35">
        <v>3</v>
      </c>
      <c r="F49" s="34">
        <v>0.58177929027882602</v>
      </c>
      <c r="G49" s="42"/>
      <c r="H49" s="40"/>
      <c r="I49" s="34">
        <v>0.80532689458558104</v>
      </c>
      <c r="J49" s="42"/>
      <c r="K49" s="40"/>
      <c r="L49" s="34">
        <v>0.73532733818314699</v>
      </c>
      <c r="M49" s="42"/>
      <c r="N49" s="40"/>
      <c r="O49" s="34">
        <v>0.64064521375099504</v>
      </c>
      <c r="P49" s="42"/>
      <c r="Q49" s="40"/>
      <c r="R49" s="34">
        <v>0.64021786204339004</v>
      </c>
      <c r="S49" s="42"/>
      <c r="T49" s="40"/>
      <c r="U49" s="34">
        <v>0.75967474404296398</v>
      </c>
      <c r="V49" s="42"/>
      <c r="W49" s="40"/>
    </row>
    <row r="50" spans="1:23" x14ac:dyDescent="0.3">
      <c r="A50" s="35">
        <v>49</v>
      </c>
      <c r="B50" s="35" t="s">
        <v>10</v>
      </c>
      <c r="C50" s="35" t="s">
        <v>13</v>
      </c>
      <c r="D50" s="35" t="s">
        <v>54</v>
      </c>
      <c r="E50" s="35">
        <v>2</v>
      </c>
      <c r="F50" s="34">
        <v>0.68930208587870601</v>
      </c>
      <c r="G50" s="42">
        <f t="shared" ref="G50" si="180">AVERAGE(F50:F52)</f>
        <v>0.6768810267780202</v>
      </c>
      <c r="H50" s="40">
        <f t="shared" ref="H50" si="181">_xlfn.STDEV.S(F50:F52)</f>
        <v>1.1232536443522376E-2</v>
      </c>
      <c r="I50" s="34">
        <v>0.68594848141018305</v>
      </c>
      <c r="J50" s="42">
        <f t="shared" ref="J50" si="182">AVERAGE(I50:I52)</f>
        <v>0.69972126663587175</v>
      </c>
      <c r="K50" s="40">
        <f t="shared" ref="K50" si="183">_xlfn.STDEV.S(I50:I52)</f>
        <v>1.2091558863114001E-2</v>
      </c>
      <c r="L50" s="34">
        <v>0.79259971878838897</v>
      </c>
      <c r="M50" s="42">
        <f t="shared" ref="M50" si="184">AVERAGE(L50:L52)</f>
        <v>0.78804729097963799</v>
      </c>
      <c r="N50" s="40">
        <f t="shared" ref="N50" si="185">_xlfn.STDEV.S(L50:L52)</f>
        <v>4.8920448527911796E-3</v>
      </c>
      <c r="O50" s="34">
        <v>0.56043325508418496</v>
      </c>
      <c r="P50" s="42">
        <f t="shared" ref="P50" si="186">AVERAGE(O50:O52)</f>
        <v>0.56673091714086432</v>
      </c>
      <c r="Q50" s="40">
        <f t="shared" ref="Q50" si="187">_xlfn.STDEV.S(O50:O52)</f>
        <v>5.4814122830734681E-3</v>
      </c>
      <c r="R50" s="34">
        <v>0.61133583593111196</v>
      </c>
      <c r="S50" s="42">
        <f t="shared" ref="S50" si="188">AVERAGE(R50:R52)</f>
        <v>0.68394373728415736</v>
      </c>
      <c r="T50" s="40">
        <f t="shared" ref="T50" si="189">_xlfn.STDEV.S(R50:R52)</f>
        <v>6.4094939526280204E-2</v>
      </c>
      <c r="U50" s="34">
        <v>0.80599964283020797</v>
      </c>
      <c r="V50" s="42">
        <f t="shared" ref="V50" si="190">AVERAGE(U50:U52)</f>
        <v>0.71436702478345027</v>
      </c>
      <c r="W50" s="40">
        <f t="shared" ref="W50" si="191">_xlfn.STDEV.S(U50:U52)</f>
        <v>7.9552174848617041E-2</v>
      </c>
    </row>
    <row r="51" spans="1:23" x14ac:dyDescent="0.3">
      <c r="A51" s="35">
        <v>50</v>
      </c>
      <c r="B51" s="35" t="s">
        <v>10</v>
      </c>
      <c r="C51" s="35" t="s">
        <v>13</v>
      </c>
      <c r="D51" s="35" t="s">
        <v>15</v>
      </c>
      <c r="E51" s="35">
        <v>2</v>
      </c>
      <c r="F51" s="34">
        <v>0.66743663837670497</v>
      </c>
      <c r="G51" s="42"/>
      <c r="H51" s="40"/>
      <c r="I51" s="34">
        <v>0.70462307211647901</v>
      </c>
      <c r="J51" s="42"/>
      <c r="K51" s="40"/>
      <c r="L51" s="34">
        <v>0.782874759822905</v>
      </c>
      <c r="M51" s="42"/>
      <c r="N51" s="40"/>
      <c r="O51" s="34">
        <v>0.569331596655547</v>
      </c>
      <c r="P51" s="42"/>
      <c r="Q51" s="40"/>
      <c r="R51" s="34">
        <v>0.73266665606223103</v>
      </c>
      <c r="S51" s="42"/>
      <c r="T51" s="40"/>
      <c r="U51" s="34">
        <v>0.66296985511249196</v>
      </c>
      <c r="V51" s="42"/>
      <c r="W51" s="40"/>
    </row>
    <row r="52" spans="1:23" x14ac:dyDescent="0.3">
      <c r="A52" s="35">
        <v>51</v>
      </c>
      <c r="B52" s="35" t="s">
        <v>10</v>
      </c>
      <c r="C52" s="35" t="s">
        <v>13</v>
      </c>
      <c r="D52" s="35" t="s">
        <v>88</v>
      </c>
      <c r="E52" s="35">
        <v>2</v>
      </c>
      <c r="F52" s="34">
        <v>0.67390435607864996</v>
      </c>
      <c r="G52" s="42"/>
      <c r="H52" s="40"/>
      <c r="I52" s="34">
        <v>0.70859224638095297</v>
      </c>
      <c r="J52" s="42"/>
      <c r="K52" s="40"/>
      <c r="L52" s="34">
        <v>0.78866739432762001</v>
      </c>
      <c r="M52" s="42"/>
      <c r="N52" s="40"/>
      <c r="O52" s="34">
        <v>0.57042789968286101</v>
      </c>
      <c r="P52" s="42"/>
      <c r="Q52" s="40"/>
      <c r="R52" s="34">
        <v>0.70782871985912899</v>
      </c>
      <c r="S52" s="42"/>
      <c r="T52" s="40"/>
      <c r="U52" s="34">
        <v>0.67413157640765098</v>
      </c>
      <c r="V52" s="42"/>
      <c r="W52" s="40"/>
    </row>
    <row r="53" spans="1:23" x14ac:dyDescent="0.3">
      <c r="A53" s="35">
        <v>52</v>
      </c>
      <c r="B53" s="35" t="s">
        <v>30</v>
      </c>
      <c r="C53" s="35" t="s">
        <v>31</v>
      </c>
      <c r="D53" s="35" t="s">
        <v>55</v>
      </c>
      <c r="E53" s="35">
        <v>4</v>
      </c>
      <c r="F53" s="34">
        <v>0.55552227283870104</v>
      </c>
      <c r="G53" s="42">
        <f t="shared" ref="G53" si="192">AVERAGE(F53:F55)</f>
        <v>0.53782079257780901</v>
      </c>
      <c r="H53" s="40">
        <f t="shared" ref="H53" si="193">_xlfn.STDEV.S(F53:F55)</f>
        <v>1.6201086766286229E-2</v>
      </c>
      <c r="I53" s="34">
        <v>0.82632232810692996</v>
      </c>
      <c r="J53" s="42">
        <f t="shared" ref="J53" si="194">AVERAGE(I53:I55)</f>
        <v>0.83984835432070482</v>
      </c>
      <c r="K53" s="40">
        <f t="shared" ref="K53" si="195">_xlfn.STDEV.S(I53:I55)</f>
        <v>1.5232949099736718E-2</v>
      </c>
      <c r="L53" s="34">
        <v>0.70117447225076202</v>
      </c>
      <c r="M53" s="42">
        <f t="shared" ref="M53" si="196">AVERAGE(L53:L55)</f>
        <v>0.65397394725775271</v>
      </c>
      <c r="N53" s="40">
        <f t="shared" ref="N53" si="197">_xlfn.STDEV.S(L53:L55)</f>
        <v>5.0299461527570567E-2</v>
      </c>
      <c r="O53" s="34">
        <v>0.67753265380970096</v>
      </c>
      <c r="P53" s="42">
        <f t="shared" ref="P53" si="198">AVERAGE(O53:O55)</f>
        <v>0.72552741166825252</v>
      </c>
      <c r="Q53" s="40">
        <f t="shared" ref="Q53" si="199">_xlfn.STDEV.S(O53:O55)</f>
        <v>5.3833222577352069E-2</v>
      </c>
      <c r="R53" s="34">
        <v>0.457311926075394</v>
      </c>
      <c r="S53" s="42">
        <f t="shared" ref="S53" si="200">AVERAGE(R53:R55)</f>
        <v>0.42799114982309799</v>
      </c>
      <c r="T53" s="40">
        <f t="shared" ref="T53" si="201">_xlfn.STDEV.S(R53:R55)</f>
        <v>2.6058884323056759E-2</v>
      </c>
      <c r="U53" s="34">
        <v>0.98265000693483495</v>
      </c>
      <c r="V53" s="42">
        <f t="shared" ref="V53" si="202">AVERAGE(U53:U55)</f>
        <v>0.97848128702771342</v>
      </c>
      <c r="W53" s="40">
        <f t="shared" ref="W53" si="203">_xlfn.STDEV.S(U53:U55)</f>
        <v>2.6164045739677455E-2</v>
      </c>
    </row>
    <row r="54" spans="1:23" x14ac:dyDescent="0.3">
      <c r="A54" s="35">
        <v>53</v>
      </c>
      <c r="B54" s="35" t="s">
        <v>30</v>
      </c>
      <c r="C54" s="35" t="s">
        <v>31</v>
      </c>
      <c r="D54" s="35" t="s">
        <v>16</v>
      </c>
      <c r="E54" s="35">
        <v>3</v>
      </c>
      <c r="F54" s="34">
        <v>0.53421108381901805</v>
      </c>
      <c r="G54" s="42"/>
      <c r="H54" s="40"/>
      <c r="I54" s="34">
        <v>0.83687341592723197</v>
      </c>
      <c r="J54" s="42"/>
      <c r="K54" s="40"/>
      <c r="L54" s="34">
        <v>0.65968441078862206</v>
      </c>
      <c r="M54" s="42"/>
      <c r="N54" s="40"/>
      <c r="O54" s="34">
        <v>0.71531377969990995</v>
      </c>
      <c r="P54" s="42"/>
      <c r="Q54" s="40"/>
      <c r="R54" s="34">
        <v>0.40747546391335698</v>
      </c>
      <c r="S54" s="42"/>
      <c r="T54" s="40"/>
      <c r="U54" s="34">
        <v>1.0023106998643101</v>
      </c>
      <c r="V54" s="42"/>
      <c r="W54" s="40"/>
    </row>
    <row r="55" spans="1:23" x14ac:dyDescent="0.3">
      <c r="A55" s="35">
        <v>54</v>
      </c>
      <c r="B55" s="35" t="s">
        <v>30</v>
      </c>
      <c r="C55" s="35" t="s">
        <v>31</v>
      </c>
      <c r="D55" s="35" t="s">
        <v>88</v>
      </c>
      <c r="E55" s="35">
        <v>2</v>
      </c>
      <c r="F55" s="34">
        <v>0.52372902107570796</v>
      </c>
      <c r="G55" s="42"/>
      <c r="H55" s="40"/>
      <c r="I55" s="34">
        <v>0.85634931892795296</v>
      </c>
      <c r="J55" s="42"/>
      <c r="K55" s="40"/>
      <c r="L55" s="34">
        <v>0.60106295873387405</v>
      </c>
      <c r="M55" s="42"/>
      <c r="N55" s="40"/>
      <c r="O55" s="34">
        <v>0.78373580149514699</v>
      </c>
      <c r="P55" s="42"/>
      <c r="Q55" s="40"/>
      <c r="R55" s="34">
        <v>0.41918605948054299</v>
      </c>
      <c r="S55" s="42"/>
      <c r="T55" s="40"/>
      <c r="U55" s="34">
        <v>0.95048315428399499</v>
      </c>
      <c r="V55" s="42"/>
      <c r="W55" s="40"/>
    </row>
    <row r="56" spans="1:23" x14ac:dyDescent="0.3">
      <c r="A56" s="35">
        <v>55</v>
      </c>
      <c r="B56" s="35" t="s">
        <v>30</v>
      </c>
      <c r="C56" s="35" t="s">
        <v>39</v>
      </c>
      <c r="D56" s="35" t="s">
        <v>55</v>
      </c>
      <c r="E56" s="35">
        <v>3</v>
      </c>
      <c r="F56" s="34">
        <v>0.57653955211999197</v>
      </c>
      <c r="G56" s="42">
        <f t="shared" ref="G56" si="204">AVERAGE(F56:F58)</f>
        <v>0.57487352909413436</v>
      </c>
      <c r="H56" s="40">
        <f t="shared" ref="H56" si="205">_xlfn.STDEV.S(F56:F58)</f>
        <v>3.3520022461350295E-2</v>
      </c>
      <c r="I56" s="34">
        <v>0.803663593444776</v>
      </c>
      <c r="J56" s="42">
        <f t="shared" ref="J56" si="206">AVERAGE(I56:I58)</f>
        <v>0.8059211882432864</v>
      </c>
      <c r="K56" s="40">
        <f t="shared" ref="K56" si="207">_xlfn.STDEV.S(I56:I58)</f>
        <v>2.4187160090825471E-2</v>
      </c>
      <c r="L56" s="34">
        <v>0.70087055842509205</v>
      </c>
      <c r="M56" s="42">
        <f t="shared" ref="M56" si="208">AVERAGE(L56:L58)</f>
        <v>0.71095250631113294</v>
      </c>
      <c r="N56" s="40">
        <f t="shared" ref="N56" si="209">_xlfn.STDEV.S(L56:L58)</f>
        <v>3.9105457347994803E-2</v>
      </c>
      <c r="O56" s="34">
        <v>0.67545177262544598</v>
      </c>
      <c r="P56" s="42">
        <f t="shared" ref="P56" si="210">AVERAGE(O56:O58)</f>
        <v>0.66369844590992766</v>
      </c>
      <c r="Q56" s="40">
        <f t="shared" ref="Q56" si="211">_xlfn.STDEV.S(O56:O58)</f>
        <v>3.9447543300875736E-2</v>
      </c>
      <c r="R56" s="34">
        <v>0.57787484463624195</v>
      </c>
      <c r="S56" s="42">
        <f t="shared" ref="S56" si="212">AVERAGE(R56:R58)</f>
        <v>0.55163898266899836</v>
      </c>
      <c r="T56" s="40">
        <f t="shared" ref="T56" si="213">_xlfn.STDEV.S(R56:R58)</f>
        <v>4.435577961138671E-2</v>
      </c>
      <c r="U56" s="34">
        <v>0.85300229025923402</v>
      </c>
      <c r="V56" s="42">
        <f t="shared" ref="V56" si="214">AVERAGE(U56:U58)</f>
        <v>0.86992002908781263</v>
      </c>
      <c r="W56" s="40">
        <f t="shared" ref="W56" si="215">_xlfn.STDEV.S(U56:U58)</f>
        <v>3.4395540448388322E-2</v>
      </c>
    </row>
    <row r="57" spans="1:23" x14ac:dyDescent="0.3">
      <c r="A57" s="35">
        <v>56</v>
      </c>
      <c r="B57" s="35" t="s">
        <v>30</v>
      </c>
      <c r="C57" s="35" t="s">
        <v>39</v>
      </c>
      <c r="D57" s="35" t="s">
        <v>16</v>
      </c>
      <c r="E57" s="35">
        <v>3</v>
      </c>
      <c r="F57" s="34">
        <v>0.54055156147225203</v>
      </c>
      <c r="G57" s="42"/>
      <c r="H57" s="40"/>
      <c r="I57" s="34">
        <v>0.83115799598254103</v>
      </c>
      <c r="J57" s="42"/>
      <c r="K57" s="40"/>
      <c r="L57" s="34">
        <v>0.67787520983807603</v>
      </c>
      <c r="M57" s="42"/>
      <c r="N57" s="40"/>
      <c r="O57" s="34">
        <v>0.69593350195464598</v>
      </c>
      <c r="P57" s="42"/>
      <c r="Q57" s="40"/>
      <c r="R57" s="34">
        <v>0.57661560306822801</v>
      </c>
      <c r="S57" s="42"/>
      <c r="T57" s="40"/>
      <c r="U57" s="34">
        <v>0.84725984023497702</v>
      </c>
      <c r="V57" s="42"/>
      <c r="W57" s="40"/>
    </row>
    <row r="58" spans="1:23" x14ac:dyDescent="0.3">
      <c r="A58" s="35">
        <v>57</v>
      </c>
      <c r="B58" s="35" t="s">
        <v>30</v>
      </c>
      <c r="C58" s="35" t="s">
        <v>39</v>
      </c>
      <c r="D58" s="35" t="s">
        <v>88</v>
      </c>
      <c r="E58" s="35">
        <v>4</v>
      </c>
      <c r="F58" s="34">
        <v>0.60752947369015897</v>
      </c>
      <c r="G58" s="42"/>
      <c r="H58" s="40"/>
      <c r="I58" s="34">
        <v>0.78294197530254195</v>
      </c>
      <c r="J58" s="42"/>
      <c r="K58" s="40"/>
      <c r="L58" s="34">
        <v>0.75411175067023095</v>
      </c>
      <c r="M58" s="42"/>
      <c r="N58" s="40"/>
      <c r="O58" s="34">
        <v>0.61971006314969102</v>
      </c>
      <c r="P58" s="42"/>
      <c r="Q58" s="40"/>
      <c r="R58" s="34">
        <v>0.500426500302525</v>
      </c>
      <c r="S58" s="42"/>
      <c r="T58" s="40"/>
      <c r="U58" s="34">
        <v>0.90949795676922696</v>
      </c>
      <c r="V58" s="42"/>
      <c r="W58" s="40"/>
    </row>
    <row r="59" spans="1:23" x14ac:dyDescent="0.3">
      <c r="A59" s="35">
        <v>58</v>
      </c>
      <c r="B59" s="35" t="s">
        <v>30</v>
      </c>
      <c r="C59" s="35" t="s">
        <v>40</v>
      </c>
      <c r="D59" s="35" t="s">
        <v>55</v>
      </c>
      <c r="E59" s="35">
        <v>4</v>
      </c>
      <c r="F59" s="34">
        <v>0.52662488715484002</v>
      </c>
      <c r="G59" s="42">
        <f t="shared" ref="G59" si="216">AVERAGE(F59:F61)</f>
        <v>0.513387151626569</v>
      </c>
      <c r="H59" s="40">
        <f t="shared" ref="H59" si="217">_xlfn.STDEV.S(F59:F61)</f>
        <v>1.787338961826853E-2</v>
      </c>
      <c r="I59" s="34">
        <v>0.85276073883466297</v>
      </c>
      <c r="J59" s="42">
        <f t="shared" ref="J59" si="218">AVERAGE(I59:I61)</f>
        <v>0.86078580123252557</v>
      </c>
      <c r="K59" s="40">
        <f t="shared" ref="K59" si="219">_xlfn.STDEV.S(I59:I61)</f>
        <v>1.9946294480323024E-2</v>
      </c>
      <c r="L59" s="34">
        <v>0.71677241349281196</v>
      </c>
      <c r="M59" s="42">
        <f t="shared" ref="M59" si="220">AVERAGE(L59:L61)</f>
        <v>0.64035384327739531</v>
      </c>
      <c r="N59" s="40">
        <f t="shared" ref="N59" si="221">_xlfn.STDEV.S(L59:L61)</f>
        <v>6.6202643251863244E-2</v>
      </c>
      <c r="O59" s="34">
        <v>0.65961292829951101</v>
      </c>
      <c r="P59" s="42">
        <f t="shared" ref="P59" si="222">AVERAGE(O59:O61)</f>
        <v>0.73766183427780796</v>
      </c>
      <c r="Q59" s="40">
        <f t="shared" ref="Q59" si="223">_xlfn.STDEV.S(O59:O61)</f>
        <v>6.8026291654881346E-2</v>
      </c>
      <c r="R59" s="34">
        <v>0.17911440289734301</v>
      </c>
      <c r="S59" s="42">
        <f t="shared" ref="S59" si="224">AVERAGE(R59:R61)</f>
        <v>0.33339979667120939</v>
      </c>
      <c r="T59" s="40">
        <f t="shared" ref="T59" si="225">_xlfn.STDEV.S(R59:R61)</f>
        <v>0.13385081462522147</v>
      </c>
      <c r="U59" s="34">
        <v>1.2085511629833401</v>
      </c>
      <c r="V59" s="42">
        <f t="shared" ref="V59" si="226">AVERAGE(U59:U61)</f>
        <v>1.0502224945816734</v>
      </c>
      <c r="W59" s="40">
        <f t="shared" ref="W59" si="227">_xlfn.STDEV.S(U59:U61)</f>
        <v>0.13856758579228071</v>
      </c>
    </row>
    <row r="60" spans="1:23" x14ac:dyDescent="0.3">
      <c r="A60" s="35">
        <v>59</v>
      </c>
      <c r="B60" s="35" t="s">
        <v>30</v>
      </c>
      <c r="C60" s="35" t="s">
        <v>40</v>
      </c>
      <c r="D60" s="35" t="s">
        <v>16</v>
      </c>
      <c r="E60" s="35">
        <v>2</v>
      </c>
      <c r="F60" s="34">
        <v>0.52048068062627795</v>
      </c>
      <c r="G60" s="42"/>
      <c r="H60" s="40"/>
      <c r="I60" s="34">
        <v>0.84610198402786296</v>
      </c>
      <c r="J60" s="42"/>
      <c r="K60" s="40"/>
      <c r="L60" s="34">
        <v>0.60385965822713294</v>
      </c>
      <c r="M60" s="42"/>
      <c r="N60" s="40"/>
      <c r="O60" s="34">
        <v>0.76901474485306098</v>
      </c>
      <c r="P60" s="42"/>
      <c r="Q60" s="40"/>
      <c r="R60" s="34">
        <v>0.40260186846513601</v>
      </c>
      <c r="S60" s="42"/>
      <c r="T60" s="40"/>
      <c r="U60" s="34">
        <v>0.99105817047876998</v>
      </c>
      <c r="V60" s="42"/>
      <c r="W60" s="40"/>
    </row>
    <row r="61" spans="1:23" x14ac:dyDescent="0.3">
      <c r="A61" s="35">
        <v>60</v>
      </c>
      <c r="B61" s="35" t="s">
        <v>30</v>
      </c>
      <c r="C61" s="35" t="s">
        <v>40</v>
      </c>
      <c r="D61" s="35" t="s">
        <v>88</v>
      </c>
      <c r="E61" s="35">
        <v>2</v>
      </c>
      <c r="F61" s="34">
        <v>0.493055887098589</v>
      </c>
      <c r="G61" s="42"/>
      <c r="H61" s="40"/>
      <c r="I61" s="34">
        <v>0.88349468083505101</v>
      </c>
      <c r="J61" s="42"/>
      <c r="K61" s="40"/>
      <c r="L61" s="34">
        <v>0.60042945811224102</v>
      </c>
      <c r="M61" s="42"/>
      <c r="N61" s="40"/>
      <c r="O61" s="34">
        <v>0.78435782968085199</v>
      </c>
      <c r="P61" s="42"/>
      <c r="Q61" s="40"/>
      <c r="R61" s="34">
        <v>0.41848311865114901</v>
      </c>
      <c r="S61" s="42"/>
      <c r="T61" s="40"/>
      <c r="U61" s="34">
        <v>0.95105815028290996</v>
      </c>
      <c r="V61" s="42"/>
      <c r="W61" s="40"/>
    </row>
    <row r="62" spans="1:23" x14ac:dyDescent="0.3">
      <c r="A62" s="35">
        <v>61</v>
      </c>
      <c r="B62" s="35" t="s">
        <v>30</v>
      </c>
      <c r="C62" s="35" t="s">
        <v>52</v>
      </c>
      <c r="D62" s="35" t="s">
        <v>55</v>
      </c>
      <c r="E62" s="35">
        <v>5</v>
      </c>
      <c r="F62" s="34">
        <v>0.64124468476501395</v>
      </c>
      <c r="G62" s="42">
        <f t="shared" ref="G62" si="228">AVERAGE(F62:F64)</f>
        <v>0.59319602032744134</v>
      </c>
      <c r="H62" s="40">
        <f t="shared" ref="H62" si="229">_xlfn.STDEV.S(F62:F64)</f>
        <v>4.9862091735057269E-2</v>
      </c>
      <c r="I62" s="34">
        <v>0.74506045859146297</v>
      </c>
      <c r="J62" s="42">
        <f t="shared" ref="J62" si="230">AVERAGE(I62:I64)</f>
        <v>0.79062858282699155</v>
      </c>
      <c r="K62" s="40">
        <f t="shared" ref="K62" si="231">_xlfn.STDEV.S(I62:I64)</f>
        <v>4.4101266806630901E-2</v>
      </c>
      <c r="L62" s="34">
        <v>0.78156837218456099</v>
      </c>
      <c r="M62" s="42">
        <f t="shared" ref="M62" si="232">AVERAGE(L62:L64)</f>
        <v>0.74585034360805402</v>
      </c>
      <c r="N62" s="40">
        <f t="shared" ref="N62" si="233">_xlfn.STDEV.S(L62:L64)</f>
        <v>3.4588032374861521E-2</v>
      </c>
      <c r="O62" s="34">
        <v>0.58136248215048503</v>
      </c>
      <c r="P62" s="42">
        <f t="shared" ref="P62" si="234">AVERAGE(O62:O64)</f>
        <v>0.62471836868322528</v>
      </c>
      <c r="Q62" s="40">
        <f t="shared" ref="Q62" si="235">_xlfn.STDEV.S(O62:O64)</f>
        <v>3.9871658220910856E-2</v>
      </c>
      <c r="R62" s="34">
        <v>0.29367293078963902</v>
      </c>
      <c r="S62" s="42">
        <f t="shared" ref="S62" si="236">AVERAGE(R62:R64)</f>
        <v>0.47421522504990737</v>
      </c>
      <c r="T62" s="40">
        <f t="shared" ref="T62" si="237">_xlfn.STDEV.S(R62:R64)</f>
        <v>0.1668006791103068</v>
      </c>
      <c r="U62" s="34">
        <v>1.1395853762077901</v>
      </c>
      <c r="V62" s="42">
        <f t="shared" ref="V62" si="238">AVERAGE(U62:U64)</f>
        <v>0.95212752010419333</v>
      </c>
      <c r="W62" s="40">
        <f t="shared" ref="W62" si="239">_xlfn.STDEV.S(U62:U64)</f>
        <v>0.16864205216083539</v>
      </c>
    </row>
    <row r="63" spans="1:23" x14ac:dyDescent="0.3">
      <c r="A63" s="35">
        <v>62</v>
      </c>
      <c r="B63" s="35" t="s">
        <v>30</v>
      </c>
      <c r="C63" s="35" t="s">
        <v>52</v>
      </c>
      <c r="D63" s="35" t="s">
        <v>16</v>
      </c>
      <c r="E63" s="35">
        <v>4</v>
      </c>
      <c r="F63" s="34">
        <v>0.54169947348151903</v>
      </c>
      <c r="G63" s="42"/>
      <c r="H63" s="40"/>
      <c r="I63" s="34">
        <v>0.83309972888807304</v>
      </c>
      <c r="J63" s="42"/>
      <c r="K63" s="40"/>
      <c r="L63" s="34">
        <v>0.71251558024195805</v>
      </c>
      <c r="M63" s="42"/>
      <c r="N63" s="40"/>
      <c r="O63" s="34">
        <v>0.65981083603751001</v>
      </c>
      <c r="P63" s="42"/>
      <c r="Q63" s="40"/>
      <c r="R63" s="34">
        <v>0.62258823565350196</v>
      </c>
      <c r="S63" s="42"/>
      <c r="T63" s="40"/>
      <c r="U63" s="34">
        <v>0.81273891732950398</v>
      </c>
      <c r="V63" s="42"/>
      <c r="W63" s="40"/>
    </row>
    <row r="64" spans="1:23" x14ac:dyDescent="0.3">
      <c r="A64" s="35">
        <v>63</v>
      </c>
      <c r="B64" s="35" t="s">
        <v>30</v>
      </c>
      <c r="C64" s="35" t="s">
        <v>52</v>
      </c>
      <c r="D64" s="35" t="s">
        <v>88</v>
      </c>
      <c r="E64" s="35">
        <v>4</v>
      </c>
      <c r="F64" s="34">
        <v>0.59664390273579104</v>
      </c>
      <c r="G64" s="42"/>
      <c r="H64" s="40"/>
      <c r="I64" s="34">
        <v>0.79372556100143898</v>
      </c>
      <c r="J64" s="42"/>
      <c r="K64" s="40"/>
      <c r="L64" s="34">
        <v>0.74346707839764303</v>
      </c>
      <c r="M64" s="42"/>
      <c r="N64" s="40"/>
      <c r="O64" s="34">
        <v>0.63298178786168102</v>
      </c>
      <c r="P64" s="42"/>
      <c r="Q64" s="40"/>
      <c r="R64" s="34">
        <v>0.50638450870658103</v>
      </c>
      <c r="S64" s="42"/>
      <c r="T64" s="40"/>
      <c r="U64" s="34">
        <v>0.904058266775286</v>
      </c>
      <c r="V64" s="42"/>
      <c r="W64" s="40"/>
    </row>
    <row r="65" spans="1:23" x14ac:dyDescent="0.3">
      <c r="A65" s="35">
        <v>64</v>
      </c>
      <c r="B65" s="35" t="s">
        <v>30</v>
      </c>
      <c r="C65" s="35" t="s">
        <v>37</v>
      </c>
      <c r="D65" s="35" t="s">
        <v>55</v>
      </c>
      <c r="E65" s="35">
        <v>2</v>
      </c>
      <c r="F65" s="34">
        <v>0.638849001440849</v>
      </c>
      <c r="G65" s="42">
        <f t="shared" ref="G65" si="240">AVERAGE(F65:F67)</f>
        <v>0.63443029072753065</v>
      </c>
      <c r="H65" s="40">
        <f t="shared" ref="H65" si="241">_xlfn.STDEV.S(F65:F67)</f>
        <v>7.763826558648281E-3</v>
      </c>
      <c r="I65" s="34">
        <v>0.73954863558603301</v>
      </c>
      <c r="J65" s="42">
        <f t="shared" ref="J65" si="242">AVERAGE(I65:I67)</f>
        <v>0.74429668028196572</v>
      </c>
      <c r="K65" s="40">
        <f t="shared" ref="K65" si="243">_xlfn.STDEV.S(I65:I67)</f>
        <v>4.2551921086659544E-3</v>
      </c>
      <c r="L65" s="34">
        <v>0.73788206715260896</v>
      </c>
      <c r="M65" s="42">
        <f t="shared" ref="M65" si="244">AVERAGE(L65:L67)</f>
        <v>0.73477874382810526</v>
      </c>
      <c r="N65" s="40">
        <f t="shared" ref="N65" si="245">_xlfn.STDEV.S(L65:L67)</f>
        <v>7.6996710094756745E-3</v>
      </c>
      <c r="O65" s="34">
        <v>0.63003923327122402</v>
      </c>
      <c r="P65" s="42">
        <f t="shared" ref="P65" si="246">AVERAGE(O65:O67)</f>
        <v>0.63392076274111575</v>
      </c>
      <c r="Q65" s="40">
        <f t="shared" ref="Q65" si="247">_xlfn.STDEV.S(O65:O67)</f>
        <v>4.9922395425339569E-3</v>
      </c>
      <c r="R65" s="34">
        <v>0.71967378814568705</v>
      </c>
      <c r="S65" s="42">
        <f t="shared" ref="S65" si="248">AVERAGE(R65:R67)</f>
        <v>0.71689104423949013</v>
      </c>
      <c r="T65" s="40">
        <f t="shared" ref="T65" si="249">_xlfn.STDEV.S(R65:R67)</f>
        <v>3.0036762162544754E-2</v>
      </c>
      <c r="U65" s="34">
        <v>0.68450945895140003</v>
      </c>
      <c r="V65" s="42">
        <f t="shared" ref="V65" si="250">AVERAGE(U65:U67)</f>
        <v>0.67693268922226768</v>
      </c>
      <c r="W65" s="40">
        <f t="shared" ref="W65" si="251">_xlfn.STDEV.S(U65:U67)</f>
        <v>2.7015325739193394E-2</v>
      </c>
    </row>
    <row r="66" spans="1:23" x14ac:dyDescent="0.3">
      <c r="A66" s="35">
        <v>65</v>
      </c>
      <c r="B66" s="35" t="s">
        <v>30</v>
      </c>
      <c r="C66" s="35" t="s">
        <v>37</v>
      </c>
      <c r="D66" s="35" t="s">
        <v>16</v>
      </c>
      <c r="E66" s="35">
        <v>2</v>
      </c>
      <c r="F66" s="34">
        <v>0.62546569669582996</v>
      </c>
      <c r="G66" s="42"/>
      <c r="H66" s="40"/>
      <c r="I66" s="34">
        <v>0.74776556040869702</v>
      </c>
      <c r="J66" s="42"/>
      <c r="K66" s="40"/>
      <c r="L66" s="34">
        <v>0.72601168391545501</v>
      </c>
      <c r="M66" s="42"/>
      <c r="N66" s="40"/>
      <c r="O66" s="34">
        <v>0.63955242877260299</v>
      </c>
      <c r="P66" s="42"/>
      <c r="Q66" s="40"/>
      <c r="R66" s="34">
        <v>0.74543960103503204</v>
      </c>
      <c r="S66" s="42"/>
      <c r="T66" s="40"/>
      <c r="U66" s="34">
        <v>0.64693796456847297</v>
      </c>
      <c r="V66" s="42"/>
      <c r="W66" s="40"/>
    </row>
    <row r="67" spans="1:23" x14ac:dyDescent="0.3">
      <c r="A67" s="35">
        <v>66</v>
      </c>
      <c r="B67" s="35" t="s">
        <v>30</v>
      </c>
      <c r="C67" s="35" t="s">
        <v>37</v>
      </c>
      <c r="D67" s="35" t="s">
        <v>88</v>
      </c>
      <c r="E67" s="35">
        <v>2</v>
      </c>
      <c r="F67" s="34">
        <v>0.638976174045913</v>
      </c>
      <c r="G67" s="42"/>
      <c r="H67" s="40"/>
      <c r="I67" s="34">
        <v>0.74557584485116701</v>
      </c>
      <c r="J67" s="42"/>
      <c r="K67" s="40"/>
      <c r="L67" s="34">
        <v>0.74044248041625205</v>
      </c>
      <c r="M67" s="42"/>
      <c r="N67" s="40"/>
      <c r="O67" s="34">
        <v>0.63217062617952002</v>
      </c>
      <c r="P67" s="42"/>
      <c r="Q67" s="40"/>
      <c r="R67" s="34">
        <v>0.68555974353775095</v>
      </c>
      <c r="S67" s="42"/>
      <c r="T67" s="40"/>
      <c r="U67" s="34">
        <v>0.69935064414693004</v>
      </c>
      <c r="V67" s="42"/>
      <c r="W67" s="40"/>
    </row>
    <row r="68" spans="1:23" x14ac:dyDescent="0.3">
      <c r="A68" s="35">
        <v>67</v>
      </c>
      <c r="B68" s="35" t="s">
        <v>30</v>
      </c>
      <c r="C68" s="35" t="s">
        <v>49</v>
      </c>
      <c r="D68" s="35" t="s">
        <v>55</v>
      </c>
      <c r="E68" s="35">
        <v>3</v>
      </c>
      <c r="F68" s="34">
        <v>0.65143495585218103</v>
      </c>
      <c r="G68" s="42">
        <f t="shared" ref="G68" si="252">AVERAGE(F68:F70)</f>
        <v>0.60080948025142633</v>
      </c>
      <c r="H68" s="40">
        <f t="shared" ref="H68" si="253">_xlfn.STDEV.S(F68:F70)</f>
        <v>6.783878729198288E-2</v>
      </c>
      <c r="I68" s="34">
        <v>0.72913808705895999</v>
      </c>
      <c r="J68" s="42">
        <f t="shared" ref="J68" si="254">AVERAGE(I68:I70)</f>
        <v>0.77803819906777427</v>
      </c>
      <c r="K68" s="40">
        <f t="shared" ref="K68" si="255">_xlfn.STDEV.S(I68:I70)</f>
        <v>6.8515909944562761E-2</v>
      </c>
      <c r="L68" s="34">
        <v>0.78370451965846599</v>
      </c>
      <c r="M68" s="42">
        <f t="shared" ref="M68" si="256">AVERAGE(L68:L70)</f>
        <v>0.71627633788647793</v>
      </c>
      <c r="N68" s="40">
        <f t="shared" ref="N68" si="257">_xlfn.STDEV.S(L68:L70)</f>
        <v>0.10025993098327636</v>
      </c>
      <c r="O68" s="34">
        <v>0.57436568832806401</v>
      </c>
      <c r="P68" s="42">
        <f t="shared" ref="P68" si="258">AVERAGE(O68:O70)</f>
        <v>0.651233992182361</v>
      </c>
      <c r="Q68" s="40">
        <f t="shared" ref="Q68" si="259">_xlfn.STDEV.S(O68:O70)</f>
        <v>0.11524008100092124</v>
      </c>
      <c r="R68" s="34">
        <v>0.69092036318859196</v>
      </c>
      <c r="S68" s="42">
        <f t="shared" ref="S68" si="260">AVERAGE(R68:R70)</f>
        <v>0.62162643807382167</v>
      </c>
      <c r="T68" s="40">
        <f t="shared" ref="T68" si="261">_xlfn.STDEV.S(R68:R70)</f>
        <v>0.17820175787110781</v>
      </c>
      <c r="U68" s="34">
        <v>0.72990237553559101</v>
      </c>
      <c r="V68" s="42">
        <f t="shared" ref="V68" si="262">AVERAGE(U68:U70)</f>
        <v>0.77506600392228575</v>
      </c>
      <c r="W68" s="40">
        <f t="shared" ref="W68" si="263">_xlfn.STDEV.S(U68:U70)</f>
        <v>0.15776075233873818</v>
      </c>
    </row>
    <row r="69" spans="1:23" x14ac:dyDescent="0.3">
      <c r="A69" s="35">
        <v>68</v>
      </c>
      <c r="B69" s="35" t="s">
        <v>30</v>
      </c>
      <c r="C69" s="35" t="s">
        <v>49</v>
      </c>
      <c r="D69" s="35" t="s">
        <v>16</v>
      </c>
      <c r="E69" s="35">
        <v>3</v>
      </c>
      <c r="F69" s="34">
        <v>0.62726446382639001</v>
      </c>
      <c r="G69" s="42"/>
      <c r="H69" s="40"/>
      <c r="I69" s="34">
        <v>0.74862719121640997</v>
      </c>
      <c r="J69" s="42"/>
      <c r="K69" s="40"/>
      <c r="L69" s="34">
        <v>0.76406153526709397</v>
      </c>
      <c r="M69" s="42"/>
      <c r="N69" s="40"/>
      <c r="O69" s="34">
        <v>0.595600486723872</v>
      </c>
      <c r="P69" s="42"/>
      <c r="Q69" s="40"/>
      <c r="R69" s="34">
        <v>0.75477289155232996</v>
      </c>
      <c r="S69" s="42"/>
      <c r="T69" s="40"/>
      <c r="U69" s="34">
        <v>0.64481248194727103</v>
      </c>
      <c r="V69" s="42"/>
      <c r="W69" s="40"/>
    </row>
    <row r="70" spans="1:23" x14ac:dyDescent="0.3">
      <c r="A70" s="35">
        <v>69</v>
      </c>
      <c r="B70" s="35" t="s">
        <v>30</v>
      </c>
      <c r="C70" s="35" t="s">
        <v>49</v>
      </c>
      <c r="D70" s="35" t="s">
        <v>88</v>
      </c>
      <c r="E70" s="35">
        <v>2</v>
      </c>
      <c r="F70" s="34">
        <v>0.52372902107570796</v>
      </c>
      <c r="G70" s="42"/>
      <c r="H70" s="40"/>
      <c r="I70" s="34">
        <v>0.85634931892795296</v>
      </c>
      <c r="J70" s="42"/>
      <c r="K70" s="40"/>
      <c r="L70" s="34">
        <v>0.60106295873387405</v>
      </c>
      <c r="M70" s="42"/>
      <c r="N70" s="40"/>
      <c r="O70" s="34">
        <v>0.78373580149514699</v>
      </c>
      <c r="P70" s="42"/>
      <c r="Q70" s="40"/>
      <c r="R70" s="34">
        <v>0.41918605948054299</v>
      </c>
      <c r="S70" s="42"/>
      <c r="T70" s="40"/>
      <c r="U70" s="34">
        <v>0.95048315428399499</v>
      </c>
      <c r="V70" s="42"/>
      <c r="W70" s="40"/>
    </row>
    <row r="71" spans="1:23" x14ac:dyDescent="0.3">
      <c r="A71" s="35">
        <v>70</v>
      </c>
      <c r="B71" s="35" t="s">
        <v>30</v>
      </c>
      <c r="C71" s="35" t="s">
        <v>47</v>
      </c>
      <c r="D71" s="35" t="s">
        <v>55</v>
      </c>
      <c r="E71" s="35">
        <v>2</v>
      </c>
      <c r="F71" s="34">
        <v>0.61580510695581603</v>
      </c>
      <c r="G71" s="42">
        <f t="shared" ref="G71" si="264">AVERAGE(F71:F73)</f>
        <v>0.61633567301811398</v>
      </c>
      <c r="H71" s="40">
        <f t="shared" ref="H71" si="265">_xlfn.STDEV.S(F71:F73)</f>
        <v>5.518917285452004E-4</v>
      </c>
      <c r="I71" s="34">
        <v>0.76277793911279501</v>
      </c>
      <c r="J71" s="42">
        <f t="shared" ref="J71" si="266">AVERAGE(I71:I73)</f>
        <v>0.76255950091756863</v>
      </c>
      <c r="K71" s="40">
        <f t="shared" ref="K71" si="267">_xlfn.STDEV.S(I71:I73)</f>
        <v>6.1917349472550764E-3</v>
      </c>
      <c r="L71" s="34">
        <v>0.71705089905703601</v>
      </c>
      <c r="M71" s="42">
        <f t="shared" ref="M71" si="268">AVERAGE(L71:L73)</f>
        <v>0.72611545439242198</v>
      </c>
      <c r="N71" s="40">
        <f t="shared" ref="N71" si="269">_xlfn.STDEV.S(L71:L73)</f>
        <v>8.562979536849754E-3</v>
      </c>
      <c r="O71" s="34">
        <v>0.65459605902911899</v>
      </c>
      <c r="P71" s="42">
        <f t="shared" ref="P71" si="270">AVERAGE(O71:O73)</f>
        <v>0.64420474469094258</v>
      </c>
      <c r="Q71" s="40">
        <f t="shared" ref="Q71" si="271">_xlfn.STDEV.S(O71:O73)</f>
        <v>9.041764168892864E-3</v>
      </c>
      <c r="R71" s="34">
        <v>0.62761679408443105</v>
      </c>
      <c r="S71" s="42">
        <f t="shared" ref="S71" si="272">AVERAGE(R71:R73)</f>
        <v>0.6829833643101284</v>
      </c>
      <c r="T71" s="40">
        <f t="shared" ref="T71" si="273">_xlfn.STDEV.S(R71:R73)</f>
        <v>4.8034703550615711E-2</v>
      </c>
      <c r="U71" s="34">
        <v>0.78893757885737203</v>
      </c>
      <c r="V71" s="42">
        <f t="shared" ref="V71" si="274">AVERAGE(U71:U73)</f>
        <v>0.71652463060496263</v>
      </c>
      <c r="W71" s="40">
        <f t="shared" ref="W71" si="275">_xlfn.STDEV.S(U71:U73)</f>
        <v>6.4005358712804189E-2</v>
      </c>
    </row>
    <row r="72" spans="1:23" x14ac:dyDescent="0.3">
      <c r="A72" s="35">
        <v>71</v>
      </c>
      <c r="B72" s="35" t="s">
        <v>30</v>
      </c>
      <c r="C72" s="35" t="s">
        <v>47</v>
      </c>
      <c r="D72" s="35" t="s">
        <v>16</v>
      </c>
      <c r="E72" s="35">
        <v>2</v>
      </c>
      <c r="F72" s="34">
        <v>0.61690666705689901</v>
      </c>
      <c r="G72" s="42"/>
      <c r="H72" s="40"/>
      <c r="I72" s="34">
        <v>0.75626143740252105</v>
      </c>
      <c r="J72" s="42"/>
      <c r="K72" s="40"/>
      <c r="L72" s="34">
        <v>0.727227206372841</v>
      </c>
      <c r="M72" s="42"/>
      <c r="N72" s="40"/>
      <c r="O72" s="34">
        <v>0.63813219583539404</v>
      </c>
      <c r="P72" s="42"/>
      <c r="Q72" s="40"/>
      <c r="R72" s="34">
        <v>0.70779612311622897</v>
      </c>
      <c r="S72" s="42"/>
      <c r="T72" s="40"/>
      <c r="U72" s="34">
        <v>0.69312282898531397</v>
      </c>
      <c r="V72" s="42"/>
      <c r="W72" s="40"/>
    </row>
    <row r="73" spans="1:23" x14ac:dyDescent="0.3">
      <c r="A73" s="35">
        <v>72</v>
      </c>
      <c r="B73" s="35" t="s">
        <v>30</v>
      </c>
      <c r="C73" s="35" t="s">
        <v>47</v>
      </c>
      <c r="D73" s="35" t="s">
        <v>88</v>
      </c>
      <c r="E73" s="35">
        <v>2</v>
      </c>
      <c r="F73" s="34">
        <v>0.61629524504162703</v>
      </c>
      <c r="G73" s="42"/>
      <c r="H73" s="40"/>
      <c r="I73" s="34">
        <v>0.76863912623738995</v>
      </c>
      <c r="J73" s="42"/>
      <c r="K73" s="40"/>
      <c r="L73" s="34">
        <v>0.73406825774738904</v>
      </c>
      <c r="M73" s="42"/>
      <c r="N73" s="40"/>
      <c r="O73" s="34">
        <v>0.63988597920831503</v>
      </c>
      <c r="P73" s="42"/>
      <c r="Q73" s="40"/>
      <c r="R73" s="34">
        <v>0.71353717572972497</v>
      </c>
      <c r="S73" s="42"/>
      <c r="T73" s="40"/>
      <c r="U73" s="34">
        <v>0.667513483972202</v>
      </c>
      <c r="V73" s="42"/>
      <c r="W73" s="40"/>
    </row>
    <row r="74" spans="1:23" x14ac:dyDescent="0.3">
      <c r="A74" s="35">
        <v>73</v>
      </c>
      <c r="B74" s="35" t="s">
        <v>30</v>
      </c>
      <c r="C74" s="35" t="s">
        <v>61</v>
      </c>
      <c r="D74" s="35" t="s">
        <v>55</v>
      </c>
      <c r="E74" s="35">
        <v>3</v>
      </c>
      <c r="F74" s="34">
        <v>0.63855951375097098</v>
      </c>
      <c r="G74" s="42">
        <f t="shared" ref="G74" si="276">AVERAGE(F74:F76)</f>
        <v>0.62622391286445389</v>
      </c>
      <c r="H74" s="40">
        <f t="shared" ref="H74" si="277">_xlfn.STDEV.S(F74:F76)</f>
        <v>1.808852869263795E-2</v>
      </c>
      <c r="I74" s="34">
        <v>0.74248257795818196</v>
      </c>
      <c r="J74" s="42">
        <f t="shared" ref="J74" si="278">AVERAGE(I74:I76)</f>
        <v>0.75513220500926836</v>
      </c>
      <c r="K74" s="40">
        <f t="shared" ref="K74" si="279">_xlfn.STDEV.S(I74:I76)</f>
        <v>1.4024499264376381E-2</v>
      </c>
      <c r="L74" s="34">
        <v>0.76589258009707395</v>
      </c>
      <c r="M74" s="42">
        <f t="shared" ref="M74" si="280">AVERAGE(L74:L76)</f>
        <v>0.76565511131681829</v>
      </c>
      <c r="N74" s="40">
        <f t="shared" ref="N74" si="281">_xlfn.STDEV.S(L74:L76)</f>
        <v>1.6110254608903106E-2</v>
      </c>
      <c r="O74" s="34">
        <v>0.59754739160528902</v>
      </c>
      <c r="P74" s="42">
        <f t="shared" ref="P74" si="282">AVERAGE(O74:O76)</f>
        <v>0.59774521806049297</v>
      </c>
      <c r="Q74" s="40">
        <f t="shared" ref="Q74" si="283">_xlfn.STDEV.S(O74:O76)</f>
        <v>1.5950491819156708E-2</v>
      </c>
      <c r="R74" s="34">
        <v>0.63843102948794805</v>
      </c>
      <c r="S74" s="42">
        <f t="shared" ref="S74" si="284">AVERAGE(R74:R76)</f>
        <v>0.67956284968735903</v>
      </c>
      <c r="T74" s="40">
        <f t="shared" ref="T74" si="285">_xlfn.STDEV.S(R74:R76)</f>
        <v>5.086449276094452E-2</v>
      </c>
      <c r="U74" s="34">
        <v>0.78945095933027998</v>
      </c>
      <c r="V74" s="42">
        <f t="shared" ref="V74" si="286">AVERAGE(U74:U76)</f>
        <v>0.7307564119327884</v>
      </c>
      <c r="W74" s="40">
        <f t="shared" ref="W74" si="287">_xlfn.STDEV.S(U74:U76)</f>
        <v>6.0562823353895776E-2</v>
      </c>
    </row>
    <row r="75" spans="1:23" x14ac:dyDescent="0.3">
      <c r="A75" s="35">
        <v>74</v>
      </c>
      <c r="B75" s="35" t="s">
        <v>30</v>
      </c>
      <c r="C75" s="35" t="s">
        <v>61</v>
      </c>
      <c r="D75" s="35" t="s">
        <v>16</v>
      </c>
      <c r="E75" s="35">
        <v>3</v>
      </c>
      <c r="F75" s="34">
        <v>0.60545920921055496</v>
      </c>
      <c r="G75" s="42"/>
      <c r="H75" s="40"/>
      <c r="I75" s="34">
        <v>0.77021354645504403</v>
      </c>
      <c r="J75" s="42"/>
      <c r="K75" s="40"/>
      <c r="L75" s="34">
        <v>0.74942743499999998</v>
      </c>
      <c r="M75" s="42"/>
      <c r="N75" s="40"/>
      <c r="O75" s="34">
        <v>0.61379370300000002</v>
      </c>
      <c r="P75" s="42"/>
      <c r="Q75" s="40"/>
      <c r="R75" s="34">
        <v>0.73643752799999995</v>
      </c>
      <c r="S75" s="42"/>
      <c r="T75" s="40"/>
      <c r="U75" s="34">
        <v>0.66848394799999999</v>
      </c>
      <c r="V75" s="42"/>
      <c r="W75" s="40"/>
    </row>
    <row r="76" spans="1:23" x14ac:dyDescent="0.3">
      <c r="A76" s="35">
        <v>75</v>
      </c>
      <c r="B76" s="35" t="s">
        <v>30</v>
      </c>
      <c r="C76" s="35" t="s">
        <v>61</v>
      </c>
      <c r="D76" s="35" t="s">
        <v>88</v>
      </c>
      <c r="E76" s="35">
        <v>3</v>
      </c>
      <c r="F76" s="34">
        <v>0.63465301563183596</v>
      </c>
      <c r="G76" s="42"/>
      <c r="H76" s="40"/>
      <c r="I76" s="34">
        <v>0.752700490614579</v>
      </c>
      <c r="J76" s="42"/>
      <c r="K76" s="40"/>
      <c r="L76" s="34">
        <v>0.78164531885338095</v>
      </c>
      <c r="M76" s="42"/>
      <c r="N76" s="40"/>
      <c r="O76" s="34">
        <v>0.58189455957618996</v>
      </c>
      <c r="P76" s="42"/>
      <c r="Q76" s="40"/>
      <c r="R76" s="34">
        <v>0.66381999157412896</v>
      </c>
      <c r="S76" s="42"/>
      <c r="T76" s="40"/>
      <c r="U76" s="34">
        <v>0.734334328468085</v>
      </c>
      <c r="V76" s="42"/>
      <c r="W76" s="40"/>
    </row>
    <row r="77" spans="1:23" x14ac:dyDescent="0.3">
      <c r="A77" s="35">
        <v>76</v>
      </c>
      <c r="B77" s="35" t="s">
        <v>30</v>
      </c>
      <c r="C77" s="35" t="s">
        <v>48</v>
      </c>
      <c r="D77" s="35" t="s">
        <v>55</v>
      </c>
      <c r="E77" s="35">
        <v>3</v>
      </c>
      <c r="F77" s="34">
        <v>0.741070792701778</v>
      </c>
      <c r="G77" s="42">
        <f t="shared" ref="G77" si="288">AVERAGE(F77:F79)</f>
        <v>0.71867550277745995</v>
      </c>
      <c r="H77" s="40">
        <f t="shared" ref="H77" si="289">_xlfn.STDEV.S(F77:F79)</f>
        <v>2.1370156742340749E-2</v>
      </c>
      <c r="I77" s="34">
        <v>0.62843214203512598</v>
      </c>
      <c r="J77" s="42">
        <f t="shared" ref="J77" si="290">AVERAGE(I77:I79)</f>
        <v>0.65424051967405861</v>
      </c>
      <c r="K77" s="40">
        <f t="shared" ref="K77" si="291">_xlfn.STDEV.S(I77:I79)</f>
        <v>2.6477931833237912E-2</v>
      </c>
      <c r="L77" s="34">
        <v>0.84578352672383195</v>
      </c>
      <c r="M77" s="42">
        <f t="shared" ref="M77" si="292">AVERAGE(L77:L79)</f>
        <v>0.82107535423108835</v>
      </c>
      <c r="N77" s="40">
        <f t="shared" ref="N77" si="293">_xlfn.STDEV.S(L77:L79)</f>
        <v>2.8082624091191281E-2</v>
      </c>
      <c r="O77" s="34">
        <v>0.48498705770654998</v>
      </c>
      <c r="P77" s="42">
        <f t="shared" ref="P77" si="294">AVERAGE(O77:O79)</f>
        <v>0.52101169437276329</v>
      </c>
      <c r="Q77" s="40">
        <f t="shared" ref="Q77" si="295">_xlfn.STDEV.S(O77:O79)</f>
        <v>4.2512428615995766E-2</v>
      </c>
      <c r="R77" s="34">
        <v>0.73422936480923195</v>
      </c>
      <c r="S77" s="42">
        <f t="shared" ref="S77" si="296">AVERAGE(R77:R79)</f>
        <v>0.77740269773205528</v>
      </c>
      <c r="T77" s="40">
        <f t="shared" ref="T77" si="297">_xlfn.STDEV.S(R77:R79)</f>
        <v>3.7455005014208231E-2</v>
      </c>
      <c r="U77" s="34">
        <v>0.67683541943370495</v>
      </c>
      <c r="V77" s="42">
        <f t="shared" ref="V77" si="298">AVERAGE(U77:U79)</f>
        <v>0.60663530031848867</v>
      </c>
      <c r="W77" s="40">
        <f t="shared" ref="W77" si="299">_xlfn.STDEV.S(U77:U79)</f>
        <v>6.2732796013160091E-2</v>
      </c>
    </row>
    <row r="78" spans="1:23" x14ac:dyDescent="0.3">
      <c r="A78" s="35">
        <v>77</v>
      </c>
      <c r="B78" s="35" t="s">
        <v>30</v>
      </c>
      <c r="C78" s="35" t="s">
        <v>48</v>
      </c>
      <c r="D78" s="35" t="s">
        <v>16</v>
      </c>
      <c r="E78" s="35">
        <v>3</v>
      </c>
      <c r="F78" s="34">
        <v>0.716451254111939</v>
      </c>
      <c r="G78" s="42"/>
      <c r="H78" s="40"/>
      <c r="I78" s="34">
        <v>0.65294870176979203</v>
      </c>
      <c r="J78" s="42"/>
      <c r="K78" s="40"/>
      <c r="L78" s="34">
        <v>0.82690817082436396</v>
      </c>
      <c r="M78" s="42"/>
      <c r="N78" s="40"/>
      <c r="O78" s="34">
        <v>0.51014537437871499</v>
      </c>
      <c r="P78" s="42"/>
      <c r="Q78" s="40"/>
      <c r="R78" s="34">
        <v>0.79677015400385998</v>
      </c>
      <c r="S78" s="42"/>
      <c r="T78" s="40"/>
      <c r="U78" s="34">
        <v>0.58700654170119704</v>
      </c>
      <c r="V78" s="42"/>
      <c r="W78" s="40"/>
    </row>
    <row r="79" spans="1:23" x14ac:dyDescent="0.3">
      <c r="A79" s="35">
        <v>78</v>
      </c>
      <c r="B79" s="35" t="s">
        <v>30</v>
      </c>
      <c r="C79" s="35" t="s">
        <v>48</v>
      </c>
      <c r="D79" s="35" t="s">
        <v>88</v>
      </c>
      <c r="E79" s="35">
        <v>2</v>
      </c>
      <c r="F79" s="34">
        <v>0.69850446151866297</v>
      </c>
      <c r="G79" s="42"/>
      <c r="H79" s="40"/>
      <c r="I79" s="34">
        <v>0.68134071521725803</v>
      </c>
      <c r="J79" s="42"/>
      <c r="K79" s="40"/>
      <c r="L79" s="34">
        <v>0.79053436514506903</v>
      </c>
      <c r="M79" s="42"/>
      <c r="N79" s="40"/>
      <c r="O79" s="34">
        <v>0.56790265103302495</v>
      </c>
      <c r="P79" s="42"/>
      <c r="Q79" s="40"/>
      <c r="R79" s="34">
        <v>0.80120857438307402</v>
      </c>
      <c r="S79" s="42"/>
      <c r="T79" s="40"/>
      <c r="U79" s="34">
        <v>0.55606393982056401</v>
      </c>
      <c r="V79" s="42"/>
      <c r="W79" s="40"/>
    </row>
    <row r="80" spans="1:23" x14ac:dyDescent="0.3">
      <c r="A80" s="35">
        <v>79</v>
      </c>
      <c r="B80" s="35" t="s">
        <v>30</v>
      </c>
      <c r="C80" s="35" t="s">
        <v>60</v>
      </c>
      <c r="D80" s="35" t="s">
        <v>55</v>
      </c>
      <c r="E80" s="35">
        <v>3</v>
      </c>
      <c r="F80" s="34">
        <v>0.73706777949883195</v>
      </c>
      <c r="G80" s="42">
        <f t="shared" ref="G80" si="300">AVERAGE(F80:F82)</f>
        <v>0.72504925681294363</v>
      </c>
      <c r="H80" s="40">
        <f t="shared" ref="H80" si="301">_xlfn.STDEV.S(F80:F82)</f>
        <v>1.0529764588329903E-2</v>
      </c>
      <c r="I80" s="34">
        <v>0.63327125196982403</v>
      </c>
      <c r="J80" s="42">
        <f t="shared" ref="J80" si="302">AVERAGE(I80:I82)</f>
        <v>0.64777615478865469</v>
      </c>
      <c r="K80" s="40">
        <f t="shared" ref="K80" si="303">_xlfn.STDEV.S(I80:I82)</f>
        <v>1.4338806066339785E-2</v>
      </c>
      <c r="L80" s="34">
        <v>0.84046350739671405</v>
      </c>
      <c r="M80" s="42">
        <f t="shared" ref="M80" si="304">AVERAGE(L80:L82)</f>
        <v>0.83205770120660938</v>
      </c>
      <c r="N80" s="40">
        <f t="shared" ref="N80" si="305">_xlfn.STDEV.S(L80:L82)</f>
        <v>7.2892383254592307E-3</v>
      </c>
      <c r="O80" s="34">
        <v>0.49328145182470101</v>
      </c>
      <c r="P80" s="42">
        <f t="shared" ref="P80" si="306">AVERAGE(O80:O82)</f>
        <v>0.50622915792036538</v>
      </c>
      <c r="Q80" s="40">
        <f t="shared" ref="Q80" si="307">_xlfn.STDEV.S(O80:O82)</f>
        <v>1.1717848281183127E-2</v>
      </c>
      <c r="R80" s="34">
        <v>0.73756126832128599</v>
      </c>
      <c r="S80" s="42">
        <f t="shared" ref="S80" si="308">AVERAGE(R80:R82)</f>
        <v>0.77862608405148093</v>
      </c>
      <c r="T80" s="40">
        <f t="shared" ref="T80" si="309">_xlfn.STDEV.S(R80:R82)</f>
        <v>3.6125344745924076E-2</v>
      </c>
      <c r="U80" s="34">
        <v>0.67257937542716795</v>
      </c>
      <c r="V80" s="42">
        <f t="shared" ref="V80" si="310">AVERAGE(U80:U82)</f>
        <v>0.60794159158760597</v>
      </c>
      <c r="W80" s="40">
        <f t="shared" ref="W80" si="311">_xlfn.STDEV.S(U80:U82)</f>
        <v>5.8524320392740088E-2</v>
      </c>
    </row>
    <row r="81" spans="1:23" x14ac:dyDescent="0.3">
      <c r="A81" s="35">
        <v>80</v>
      </c>
      <c r="B81" s="35" t="s">
        <v>30</v>
      </c>
      <c r="C81" s="35" t="s">
        <v>60</v>
      </c>
      <c r="D81" s="35" t="s">
        <v>16</v>
      </c>
      <c r="E81" s="35">
        <v>3</v>
      </c>
      <c r="F81" s="34">
        <v>0.72063444729499704</v>
      </c>
      <c r="G81" s="42"/>
      <c r="H81" s="40"/>
      <c r="I81" s="34">
        <v>0.64811433074287494</v>
      </c>
      <c r="J81" s="42"/>
      <c r="K81" s="40"/>
      <c r="L81" s="34">
        <v>0.82748088356765404</v>
      </c>
      <c r="M81" s="42"/>
      <c r="N81" s="40"/>
      <c r="O81" s="34">
        <v>0.509300710498508</v>
      </c>
      <c r="P81" s="42"/>
      <c r="Q81" s="40"/>
      <c r="R81" s="34">
        <v>0.79281016813815397</v>
      </c>
      <c r="S81" s="42"/>
      <c r="T81" s="40"/>
      <c r="U81" s="34">
        <v>0.59269793766513101</v>
      </c>
      <c r="V81" s="42"/>
      <c r="W81" s="40"/>
    </row>
    <row r="82" spans="1:23" x14ac:dyDescent="0.3">
      <c r="A82" s="35">
        <v>81</v>
      </c>
      <c r="B82" s="35" t="s">
        <v>30</v>
      </c>
      <c r="C82" s="35" t="s">
        <v>60</v>
      </c>
      <c r="D82" s="35" t="s">
        <v>88</v>
      </c>
      <c r="E82" s="35">
        <v>3</v>
      </c>
      <c r="F82" s="34">
        <v>0.71744554364500202</v>
      </c>
      <c r="G82" s="42"/>
      <c r="H82" s="40"/>
      <c r="I82" s="34">
        <v>0.66194288165326498</v>
      </c>
      <c r="J82" s="42"/>
      <c r="K82" s="40"/>
      <c r="L82" s="34">
        <v>0.82822871265546005</v>
      </c>
      <c r="M82" s="42"/>
      <c r="N82" s="40"/>
      <c r="O82" s="34">
        <v>0.51610531143788696</v>
      </c>
      <c r="P82" s="42"/>
      <c r="Q82" s="40"/>
      <c r="R82" s="34">
        <v>0.80550681569500304</v>
      </c>
      <c r="S82" s="42"/>
      <c r="T82" s="40"/>
      <c r="U82" s="34">
        <v>0.55854746167051905</v>
      </c>
      <c r="V82" s="42"/>
      <c r="W82" s="40"/>
    </row>
    <row r="83" spans="1:23" x14ac:dyDescent="0.3">
      <c r="A83" s="35">
        <v>82</v>
      </c>
      <c r="B83" s="35" t="s">
        <v>30</v>
      </c>
      <c r="C83" s="35" t="s">
        <v>59</v>
      </c>
      <c r="D83" s="35" t="s">
        <v>55</v>
      </c>
      <c r="E83" s="35">
        <v>2</v>
      </c>
      <c r="F83" s="34">
        <v>0.71719871474948205</v>
      </c>
      <c r="G83" s="42">
        <f t="shared" ref="G83" si="312">AVERAGE(F83:F85)</f>
        <v>0.69699995235087997</v>
      </c>
      <c r="H83" s="40">
        <f t="shared" ref="H83" si="313">_xlfn.STDEV.S(F83:F85)</f>
        <v>1.7492689588585266E-2</v>
      </c>
      <c r="I83" s="34">
        <v>0.654429728468646</v>
      </c>
      <c r="J83" s="42">
        <f t="shared" ref="J83" si="314">AVERAGE(I83:I85)</f>
        <v>0.67748335531244497</v>
      </c>
      <c r="K83" s="40">
        <f t="shared" ref="K83" si="315">_xlfn.STDEV.S(I83:I85)</f>
        <v>2.0649582719669279E-2</v>
      </c>
      <c r="L83" s="34">
        <v>0.80553899725435596</v>
      </c>
      <c r="M83" s="42">
        <f t="shared" ref="M83" si="316">AVERAGE(L83:L85)</f>
        <v>0.7942413275509993</v>
      </c>
      <c r="N83" s="40">
        <f t="shared" ref="N83" si="317">_xlfn.STDEV.S(L83:L85)</f>
        <v>9.7893337832337668E-3</v>
      </c>
      <c r="O83" s="34">
        <v>0.54266959280058602</v>
      </c>
      <c r="P83" s="42">
        <f t="shared" ref="P83" si="318">AVERAGE(O83:O85)</f>
        <v>0.55832561914278434</v>
      </c>
      <c r="Q83" s="40">
        <f t="shared" ref="Q83" si="319">_xlfn.STDEV.S(O83:O85)</f>
        <v>1.4119945818545724E-2</v>
      </c>
      <c r="R83" s="34">
        <v>0.68585724585900998</v>
      </c>
      <c r="S83" s="42">
        <f t="shared" ref="S83" si="320">AVERAGE(R83:R85)</f>
        <v>0.75979430518935864</v>
      </c>
      <c r="T83" s="40">
        <f t="shared" ref="T83" si="321">_xlfn.STDEV.S(R83:R85)</f>
        <v>6.4035724769118299E-2</v>
      </c>
      <c r="U83" s="34">
        <v>0.72462134563194702</v>
      </c>
      <c r="V83" s="42">
        <f t="shared" ref="V83" si="322">AVERAGE(U83:U85)</f>
        <v>0.62165012394522368</v>
      </c>
      <c r="W83" s="40">
        <f t="shared" ref="W83" si="323">_xlfn.STDEV.S(U83:U85)</f>
        <v>8.9623779181916136E-2</v>
      </c>
    </row>
    <row r="84" spans="1:23" x14ac:dyDescent="0.3">
      <c r="A84" s="35">
        <v>83</v>
      </c>
      <c r="B84" s="35" t="s">
        <v>30</v>
      </c>
      <c r="C84" s="35" t="s">
        <v>59</v>
      </c>
      <c r="D84" s="35" t="s">
        <v>16</v>
      </c>
      <c r="E84" s="35">
        <v>2</v>
      </c>
      <c r="F84" s="34">
        <v>0.68685949541403701</v>
      </c>
      <c r="G84" s="42"/>
      <c r="H84" s="40"/>
      <c r="I84" s="34">
        <v>0.683737315284208</v>
      </c>
      <c r="J84" s="42"/>
      <c r="K84" s="40"/>
      <c r="L84" s="34">
        <v>0.788271478096919</v>
      </c>
      <c r="M84" s="42"/>
      <c r="N84" s="40"/>
      <c r="O84" s="34">
        <v>0.56221161515284002</v>
      </c>
      <c r="P84" s="42"/>
      <c r="Q84" s="40"/>
      <c r="R84" s="34">
        <v>0.79601618239746397</v>
      </c>
      <c r="S84" s="42"/>
      <c r="T84" s="40"/>
      <c r="U84" s="34">
        <v>0.57911534675613996</v>
      </c>
      <c r="V84" s="42"/>
      <c r="W84" s="40"/>
    </row>
    <row r="85" spans="1:23" x14ac:dyDescent="0.3">
      <c r="A85" s="35">
        <v>84</v>
      </c>
      <c r="B85" s="35" t="s">
        <v>30</v>
      </c>
      <c r="C85" s="35" t="s">
        <v>59</v>
      </c>
      <c r="D85" s="35" t="s">
        <v>88</v>
      </c>
      <c r="E85" s="35">
        <v>2</v>
      </c>
      <c r="F85" s="34">
        <v>0.68694164688912096</v>
      </c>
      <c r="G85" s="42"/>
      <c r="H85" s="40"/>
      <c r="I85" s="34">
        <v>0.69428302218448101</v>
      </c>
      <c r="J85" s="42"/>
      <c r="K85" s="40"/>
      <c r="L85" s="34">
        <v>0.78891350730172305</v>
      </c>
      <c r="M85" s="42"/>
      <c r="N85" s="40"/>
      <c r="O85" s="34">
        <v>0.57009564947492697</v>
      </c>
      <c r="P85" s="42"/>
      <c r="Q85" s="40"/>
      <c r="R85" s="34">
        <v>0.79750948731160198</v>
      </c>
      <c r="S85" s="42"/>
      <c r="T85" s="40"/>
      <c r="U85" s="34">
        <v>0.56121367944758405</v>
      </c>
      <c r="V85" s="42"/>
      <c r="W85" s="40"/>
    </row>
    <row r="86" spans="1:23" x14ac:dyDescent="0.3">
      <c r="A86" s="35">
        <v>85</v>
      </c>
      <c r="B86" s="35" t="s">
        <v>30</v>
      </c>
      <c r="C86" s="35" t="s">
        <v>64</v>
      </c>
      <c r="D86" s="35" t="s">
        <v>55</v>
      </c>
      <c r="E86" s="35">
        <v>3</v>
      </c>
      <c r="F86" s="34">
        <v>0.73270241846721995</v>
      </c>
      <c r="G86" s="42">
        <f t="shared" ref="G86" si="324">AVERAGE(F86:F88)</f>
        <v>0.7145438562810974</v>
      </c>
      <c r="H86" s="40">
        <f t="shared" ref="H86" si="325">_xlfn.STDEV.S(F86:F88)</f>
        <v>1.5782412814414337E-2</v>
      </c>
      <c r="I86" s="34">
        <v>0.63850658906992797</v>
      </c>
      <c r="J86" s="42">
        <f t="shared" ref="J86" si="326">AVERAGE(I86:I88)</f>
        <v>0.65992973779285435</v>
      </c>
      <c r="K86" s="40">
        <f t="shared" ref="K86" si="327">_xlfn.STDEV.S(I86:I88)</f>
        <v>1.8909681401216911E-2</v>
      </c>
      <c r="L86" s="34">
        <v>0.83966321514485998</v>
      </c>
      <c r="M86" s="42">
        <f t="shared" ref="M86" si="328">AVERAGE(L86:L88)</f>
        <v>0.82916672379386702</v>
      </c>
      <c r="N86" s="40">
        <f t="shared" ref="N86" si="329">_xlfn.STDEV.S(L86:L88)</f>
        <v>9.6401658378802626E-3</v>
      </c>
      <c r="O86" s="34">
        <v>0.49451714241556599</v>
      </c>
      <c r="P86" s="42">
        <f t="shared" ref="P86" si="330">AVERAGE(O86:O88)</f>
        <v>0.51049125351450098</v>
      </c>
      <c r="Q86" s="40">
        <f t="shared" ref="Q86" si="331">_xlfn.STDEV.S(O86:O88)</f>
        <v>1.3852809795184435E-2</v>
      </c>
      <c r="R86" s="34">
        <v>0.67591733748289096</v>
      </c>
      <c r="S86" s="42">
        <f t="shared" ref="S86" si="332">AVERAGE(R86:R88)</f>
        <v>0.75486499496143633</v>
      </c>
      <c r="T86" s="40">
        <f t="shared" ref="T86" si="333">_xlfn.STDEV.S(R86:R88)</f>
        <v>6.8437800651093644E-2</v>
      </c>
      <c r="U86" s="34">
        <v>0.74740754821248601</v>
      </c>
      <c r="V86" s="42">
        <f t="shared" ref="V86" si="334">AVERAGE(U86:U88)</f>
        <v>0.63745404340859502</v>
      </c>
      <c r="W86" s="40">
        <f t="shared" ref="W86" si="335">_xlfn.STDEV.S(U86:U88)</f>
        <v>9.6021954072565904E-2</v>
      </c>
    </row>
    <row r="87" spans="1:23" x14ac:dyDescent="0.3">
      <c r="A87" s="35">
        <v>86</v>
      </c>
      <c r="B87" s="35" t="s">
        <v>30</v>
      </c>
      <c r="C87" s="35" t="s">
        <v>64</v>
      </c>
      <c r="D87" s="35" t="s">
        <v>16</v>
      </c>
      <c r="E87" s="35">
        <v>3</v>
      </c>
      <c r="F87" s="34">
        <v>0.70412871638407204</v>
      </c>
      <c r="G87" s="42"/>
      <c r="H87" s="40"/>
      <c r="I87" s="34">
        <v>0.66698582657890304</v>
      </c>
      <c r="J87" s="42"/>
      <c r="K87" s="40"/>
      <c r="L87" s="34">
        <v>0.820709031223541</v>
      </c>
      <c r="M87" s="42"/>
      <c r="N87" s="40"/>
      <c r="O87" s="34">
        <v>0.51920023023052297</v>
      </c>
      <c r="P87" s="42"/>
      <c r="Q87" s="40"/>
      <c r="R87" s="34">
        <v>0.79130846201494498</v>
      </c>
      <c r="S87" s="42"/>
      <c r="T87" s="40"/>
      <c r="U87" s="34">
        <v>0.59484198873524297</v>
      </c>
      <c r="V87" s="42"/>
      <c r="W87" s="40"/>
    </row>
    <row r="88" spans="1:23" x14ac:dyDescent="0.3">
      <c r="A88" s="35">
        <v>87</v>
      </c>
      <c r="B88" s="35" t="s">
        <v>30</v>
      </c>
      <c r="C88" s="35" t="s">
        <v>64</v>
      </c>
      <c r="D88" s="35" t="s">
        <v>88</v>
      </c>
      <c r="E88" s="35">
        <v>3</v>
      </c>
      <c r="F88" s="34">
        <v>0.70680043399199999</v>
      </c>
      <c r="G88" s="42"/>
      <c r="H88" s="40"/>
      <c r="I88" s="34">
        <v>0.67429679772973194</v>
      </c>
      <c r="J88" s="42"/>
      <c r="K88" s="40"/>
      <c r="L88" s="34">
        <v>0.82712792501319998</v>
      </c>
      <c r="M88" s="42"/>
      <c r="N88" s="40"/>
      <c r="O88" s="34">
        <v>0.51775638789741396</v>
      </c>
      <c r="P88" s="42"/>
      <c r="Q88" s="40"/>
      <c r="R88" s="34">
        <v>0.79736918538647295</v>
      </c>
      <c r="S88" s="42"/>
      <c r="T88" s="40"/>
      <c r="U88" s="34">
        <v>0.57011259327805597</v>
      </c>
      <c r="V88" s="42"/>
      <c r="W88" s="40"/>
    </row>
    <row r="89" spans="1:23" x14ac:dyDescent="0.3">
      <c r="A89" s="35">
        <v>88</v>
      </c>
      <c r="B89" s="35" t="s">
        <v>30</v>
      </c>
      <c r="C89" s="35" t="s">
        <v>38</v>
      </c>
      <c r="D89" s="35" t="s">
        <v>55</v>
      </c>
      <c r="E89" s="35">
        <v>3</v>
      </c>
      <c r="F89" s="34">
        <v>0.70022998742866205</v>
      </c>
      <c r="G89" s="42">
        <f t="shared" ref="G89" si="336">AVERAGE(F89:F91)</f>
        <v>0.68516843407256189</v>
      </c>
      <c r="H89" s="40">
        <f t="shared" ref="H89" si="337">_xlfn.STDEV.S(F89:F91)</f>
        <v>1.7593932459141395E-2</v>
      </c>
      <c r="I89" s="34">
        <v>0.67617944046997203</v>
      </c>
      <c r="J89" s="42">
        <f t="shared" ref="J89" si="338">AVERAGE(I89:I91)</f>
        <v>0.69394582917919934</v>
      </c>
      <c r="K89" s="40">
        <f t="shared" ref="K89" si="339">_xlfn.STDEV.S(I89:I91)</f>
        <v>2.2957745437098293E-2</v>
      </c>
      <c r="L89" s="34">
        <v>0.79285529087432804</v>
      </c>
      <c r="M89" s="42">
        <f t="shared" ref="M89" si="340">AVERAGE(L89:L91)</f>
        <v>0.79090535825614794</v>
      </c>
      <c r="N89" s="40">
        <f t="shared" ref="N89" si="341">_xlfn.STDEV.S(L89:L91)</f>
        <v>1.4749363663687931E-2</v>
      </c>
      <c r="O89" s="34">
        <v>0.56208460198240096</v>
      </c>
      <c r="P89" s="42">
        <f t="shared" ref="P89" si="342">AVERAGE(O89:O91)</f>
        <v>0.56546527797968904</v>
      </c>
      <c r="Q89" s="40">
        <f t="shared" ref="Q89" si="343">_xlfn.STDEV.S(O89:O91)</f>
        <v>2.3346410256494254E-2</v>
      </c>
      <c r="R89" s="34">
        <v>0.69287861137772999</v>
      </c>
      <c r="S89" s="42">
        <f t="shared" ref="S89" si="344">AVERAGE(R89:R91)</f>
        <v>0.68683058577763767</v>
      </c>
      <c r="T89" s="40">
        <f t="shared" ref="T89" si="345">_xlfn.STDEV.S(R89:R91)</f>
        <v>5.6943697274700875E-2</v>
      </c>
      <c r="U89" s="34">
        <v>0.72758646565202101</v>
      </c>
      <c r="V89" s="42">
        <f t="shared" ref="V89" si="346">AVERAGE(U89:U91)</f>
        <v>0.72687025102530445</v>
      </c>
      <c r="W89" s="40">
        <f t="shared" ref="W89" si="347">_xlfn.STDEV.S(U89:U91)</f>
        <v>8.1351963680880074E-2</v>
      </c>
    </row>
    <row r="90" spans="1:23" x14ac:dyDescent="0.3">
      <c r="A90" s="35">
        <v>89</v>
      </c>
      <c r="B90" s="35" t="s">
        <v>30</v>
      </c>
      <c r="C90" s="35" t="s">
        <v>38</v>
      </c>
      <c r="D90" s="35" t="s">
        <v>16</v>
      </c>
      <c r="E90" s="35">
        <v>4</v>
      </c>
      <c r="F90" s="34">
        <v>0.68944480214897497</v>
      </c>
      <c r="G90" s="42"/>
      <c r="H90" s="40"/>
      <c r="I90" s="34">
        <v>0.68579010778987304</v>
      </c>
      <c r="J90" s="42"/>
      <c r="K90" s="40"/>
      <c r="L90" s="34">
        <v>0.80458276549444396</v>
      </c>
      <c r="M90" s="42"/>
      <c r="N90" s="40"/>
      <c r="O90" s="34">
        <v>0.54399351019721798</v>
      </c>
      <c r="P90" s="42"/>
      <c r="Q90" s="40"/>
      <c r="R90" s="34">
        <v>0.62710427409061298</v>
      </c>
      <c r="S90" s="42"/>
      <c r="T90" s="40"/>
      <c r="U90" s="34">
        <v>0.80786174280248602</v>
      </c>
      <c r="V90" s="42"/>
      <c r="W90" s="40"/>
    </row>
    <row r="91" spans="1:23" x14ac:dyDescent="0.3">
      <c r="A91" s="35">
        <v>90</v>
      </c>
      <c r="B91" s="35" t="s">
        <v>30</v>
      </c>
      <c r="C91" s="35" t="s">
        <v>38</v>
      </c>
      <c r="D91" s="35" t="s">
        <v>88</v>
      </c>
      <c r="E91" s="35">
        <v>3</v>
      </c>
      <c r="F91" s="34">
        <v>0.665830512640049</v>
      </c>
      <c r="G91" s="42"/>
      <c r="H91" s="40"/>
      <c r="I91" s="34">
        <v>0.71986793927775306</v>
      </c>
      <c r="J91" s="42"/>
      <c r="K91" s="40"/>
      <c r="L91" s="34">
        <v>0.77527801839967203</v>
      </c>
      <c r="M91" s="42"/>
      <c r="N91" s="40"/>
      <c r="O91" s="34">
        <v>0.59031772175944797</v>
      </c>
      <c r="P91" s="42"/>
      <c r="Q91" s="40"/>
      <c r="R91" s="34">
        <v>0.74050887186457004</v>
      </c>
      <c r="S91" s="42"/>
      <c r="T91" s="40"/>
      <c r="U91" s="34">
        <v>0.64516254462140599</v>
      </c>
      <c r="V91" s="42"/>
      <c r="W91" s="40"/>
    </row>
    <row r="92" spans="1:23" x14ac:dyDescent="0.3">
      <c r="A92" s="35">
        <v>91</v>
      </c>
      <c r="B92" s="35" t="s">
        <v>30</v>
      </c>
      <c r="C92" s="35" t="s">
        <v>51</v>
      </c>
      <c r="D92" s="35" t="s">
        <v>55</v>
      </c>
      <c r="E92" s="35">
        <v>3</v>
      </c>
      <c r="F92" s="34">
        <v>0.68401309450435899</v>
      </c>
      <c r="G92" s="42">
        <f t="shared" ref="G92" si="348">AVERAGE(F92:F94)</f>
        <v>0.68538072839394315</v>
      </c>
      <c r="H92" s="40">
        <f t="shared" ref="H92" si="349">_xlfn.STDEV.S(F92:F94)</f>
        <v>3.2754065217437105E-3</v>
      </c>
      <c r="I92" s="34">
        <v>0.69422845663369304</v>
      </c>
      <c r="J92" s="42">
        <f t="shared" ref="J92" si="350">AVERAGE(I92:I94)</f>
        <v>0.69381069808072127</v>
      </c>
      <c r="K92" s="40">
        <f t="shared" ref="K92" si="351">_xlfn.STDEV.S(I92:I94)</f>
        <v>3.2432674114979631E-3</v>
      </c>
      <c r="L92" s="34">
        <v>0.78824092247451405</v>
      </c>
      <c r="M92" s="42">
        <f t="shared" ref="M92" si="352">AVERAGE(L92:L94)</f>
        <v>0.79617072910986408</v>
      </c>
      <c r="N92" s="40">
        <f t="shared" ref="N92" si="353">_xlfn.STDEV.S(L92:L94)</f>
        <v>1.7149930426130285E-2</v>
      </c>
      <c r="O92" s="34">
        <v>0.56831063581963104</v>
      </c>
      <c r="P92" s="42">
        <f t="shared" ref="P92" si="354">AVERAGE(O92:O94)</f>
        <v>0.5579768737185653</v>
      </c>
      <c r="Q92" s="40">
        <f t="shared" ref="Q92" si="355">_xlfn.STDEV.S(O92:O94)</f>
        <v>1.8782683287823721E-2</v>
      </c>
      <c r="R92" s="34">
        <v>0.70279982838528299</v>
      </c>
      <c r="S92" s="42">
        <f t="shared" ref="S92" si="356">AVERAGE(R92:R94)</f>
        <v>0.71251525590869036</v>
      </c>
      <c r="T92" s="40">
        <f t="shared" ref="T92" si="357">_xlfn.STDEV.S(R92:R94)</f>
        <v>1.9213033337830927E-2</v>
      </c>
      <c r="U92" s="34">
        <v>0.71573805438861404</v>
      </c>
      <c r="V92" s="42">
        <f t="shared" ref="V92" si="358">AVERAGE(U92:U94)</f>
        <v>0.69722205355032274</v>
      </c>
      <c r="W92" s="40">
        <f t="shared" ref="W92" si="359">_xlfn.STDEV.S(U92:U94)</f>
        <v>2.9797018743463681E-2</v>
      </c>
    </row>
    <row r="93" spans="1:23" x14ac:dyDescent="0.3">
      <c r="A93" s="35">
        <v>92</v>
      </c>
      <c r="B93" s="35" t="s">
        <v>30</v>
      </c>
      <c r="C93" s="35" t="s">
        <v>51</v>
      </c>
      <c r="D93" s="35" t="s">
        <v>16</v>
      </c>
      <c r="E93" s="35">
        <v>3</v>
      </c>
      <c r="F93" s="34">
        <v>0.683010781916214</v>
      </c>
      <c r="G93" s="42"/>
      <c r="H93" s="40"/>
      <c r="I93" s="34">
        <v>0.69037879354121801</v>
      </c>
      <c r="J93" s="42"/>
      <c r="K93" s="40"/>
      <c r="L93" s="34">
        <v>0.78442071153478299</v>
      </c>
      <c r="M93" s="42"/>
      <c r="N93" s="40"/>
      <c r="O93" s="34">
        <v>0.56932359954598699</v>
      </c>
      <c r="P93" s="42"/>
      <c r="Q93" s="40"/>
      <c r="R93" s="34">
        <v>0.70010020205577395</v>
      </c>
      <c r="S93" s="42"/>
      <c r="T93" s="40"/>
      <c r="U93" s="34">
        <v>0.713078403823871</v>
      </c>
      <c r="V93" s="42"/>
      <c r="W93" s="40"/>
    </row>
    <row r="94" spans="1:23" x14ac:dyDescent="0.3">
      <c r="A94" s="35">
        <v>93</v>
      </c>
      <c r="B94" s="35" t="s">
        <v>30</v>
      </c>
      <c r="C94" s="35" t="s">
        <v>51</v>
      </c>
      <c r="D94" s="35" t="s">
        <v>88</v>
      </c>
      <c r="E94" s="35">
        <v>4</v>
      </c>
      <c r="F94" s="34">
        <v>0.68911830876125602</v>
      </c>
      <c r="G94" s="42"/>
      <c r="H94" s="40"/>
      <c r="I94" s="34">
        <v>0.69682484406725298</v>
      </c>
      <c r="J94" s="42"/>
      <c r="K94" s="40"/>
      <c r="L94" s="34">
        <v>0.81585055332029499</v>
      </c>
      <c r="M94" s="42"/>
      <c r="N94" s="40"/>
      <c r="O94" s="34">
        <v>0.53629638579007799</v>
      </c>
      <c r="P94" s="42"/>
      <c r="Q94" s="40"/>
      <c r="R94" s="34">
        <v>0.73464573728501403</v>
      </c>
      <c r="S94" s="42"/>
      <c r="T94" s="40"/>
      <c r="U94" s="34">
        <v>0.66284970243848296</v>
      </c>
      <c r="V94" s="42"/>
      <c r="W94" s="40"/>
    </row>
    <row r="95" spans="1:23" x14ac:dyDescent="0.3">
      <c r="A95" s="35">
        <v>94</v>
      </c>
      <c r="B95" s="35" t="s">
        <v>30</v>
      </c>
      <c r="C95" s="35" t="s">
        <v>50</v>
      </c>
      <c r="D95" s="35" t="s">
        <v>55</v>
      </c>
      <c r="E95" s="35">
        <v>3</v>
      </c>
      <c r="F95" s="34">
        <v>0.70229467648047905</v>
      </c>
      <c r="G95" s="42">
        <f t="shared" ref="G95" si="360">AVERAGE(F95:F97)</f>
        <v>0.66559458575390795</v>
      </c>
      <c r="H95" s="40">
        <f t="shared" ref="H95" si="361">_xlfn.STDEV.S(F95:F97)</f>
        <v>3.1834915850109127E-2</v>
      </c>
      <c r="I95" s="34">
        <v>0.67384679797625902</v>
      </c>
      <c r="J95" s="42">
        <f t="shared" ref="J95" si="362">AVERAGE(I95:I97)</f>
        <v>0.71392442380079135</v>
      </c>
      <c r="K95" s="40">
        <f t="shared" ref="K95" si="363">_xlfn.STDEV.S(I95:I97)</f>
        <v>3.5520275009849632E-2</v>
      </c>
      <c r="L95" s="34">
        <v>0.80520313803020305</v>
      </c>
      <c r="M95" s="42">
        <f t="shared" ref="M95" si="364">AVERAGE(L95:L97)</f>
        <v>0.78292909368197572</v>
      </c>
      <c r="N95" s="40">
        <f t="shared" ref="N95" si="365">_xlfn.STDEV.S(L95:L97)</f>
        <v>1.9597304502108059E-2</v>
      </c>
      <c r="O95" s="34">
        <v>0.54507434787768605</v>
      </c>
      <c r="P95" s="42">
        <f t="shared" ref="P95" si="366">AVERAGE(O95:O97)</f>
        <v>0.57520395687269466</v>
      </c>
      <c r="Q95" s="40">
        <f t="shared" ref="Q95" si="367">_xlfn.STDEV.S(O95:O97)</f>
        <v>2.6093149427810169E-2</v>
      </c>
      <c r="R95" s="34">
        <v>0.50722652801664203</v>
      </c>
      <c r="S95" s="42">
        <f t="shared" ref="S95" si="368">AVERAGE(R95:R97)</f>
        <v>0.63779449760634765</v>
      </c>
      <c r="T95" s="40">
        <f t="shared" ref="T95" si="369">_xlfn.STDEV.S(R95:R97)</f>
        <v>0.11328431785971063</v>
      </c>
      <c r="U95" s="34">
        <v>0.92162286416407802</v>
      </c>
      <c r="V95" s="42">
        <f t="shared" ref="V95" si="370">AVERAGE(U95:U97)</f>
        <v>0.77380301939965357</v>
      </c>
      <c r="W95" s="40">
        <f t="shared" ref="W95" si="371">_xlfn.STDEV.S(U95:U97)</f>
        <v>0.12924862337139836</v>
      </c>
    </row>
    <row r="96" spans="1:23" x14ac:dyDescent="0.3">
      <c r="A96" s="35">
        <v>95</v>
      </c>
      <c r="B96" s="35" t="s">
        <v>30</v>
      </c>
      <c r="C96" s="35" t="s">
        <v>50</v>
      </c>
      <c r="D96" s="35" t="s">
        <v>16</v>
      </c>
      <c r="E96" s="35">
        <v>3</v>
      </c>
      <c r="F96" s="34">
        <v>0.64905820317064</v>
      </c>
      <c r="G96" s="42"/>
      <c r="H96" s="40"/>
      <c r="I96" s="34">
        <v>0.72641155690145698</v>
      </c>
      <c r="J96" s="42"/>
      <c r="K96" s="40"/>
      <c r="L96" s="34">
        <v>0.76833453553144104</v>
      </c>
      <c r="M96" s="42"/>
      <c r="N96" s="40"/>
      <c r="O96" s="34">
        <v>0.59018248612490298</v>
      </c>
      <c r="P96" s="42"/>
      <c r="Q96" s="40"/>
      <c r="R96" s="34">
        <v>0.69619802741216397</v>
      </c>
      <c r="S96" s="42"/>
      <c r="T96" s="40"/>
      <c r="U96" s="34">
        <v>0.71770255416154105</v>
      </c>
      <c r="V96" s="42"/>
      <c r="W96" s="40"/>
    </row>
    <row r="97" spans="1:23" x14ac:dyDescent="0.3">
      <c r="A97" s="35">
        <v>96</v>
      </c>
      <c r="B97" s="35" t="s">
        <v>30</v>
      </c>
      <c r="C97" s="35" t="s">
        <v>50</v>
      </c>
      <c r="D97" s="35" t="s">
        <v>88</v>
      </c>
      <c r="E97" s="35">
        <v>3</v>
      </c>
      <c r="F97" s="34">
        <v>0.64543087761060502</v>
      </c>
      <c r="G97" s="42"/>
      <c r="H97" s="40"/>
      <c r="I97" s="34">
        <v>0.74151491652465795</v>
      </c>
      <c r="J97" s="42"/>
      <c r="K97" s="40"/>
      <c r="L97" s="34">
        <v>0.77524960748428295</v>
      </c>
      <c r="M97" s="42"/>
      <c r="N97" s="40"/>
      <c r="O97" s="34">
        <v>0.59035503661549504</v>
      </c>
      <c r="P97" s="42"/>
      <c r="Q97" s="40"/>
      <c r="R97" s="34">
        <v>0.70995893739023697</v>
      </c>
      <c r="S97" s="42"/>
      <c r="T97" s="40"/>
      <c r="U97" s="34">
        <v>0.68208363987334197</v>
      </c>
      <c r="V97" s="42"/>
      <c r="W97" s="40"/>
    </row>
    <row r="98" spans="1:23" x14ac:dyDescent="0.3">
      <c r="A98" s="35">
        <v>97</v>
      </c>
      <c r="B98" s="35" t="s">
        <v>30</v>
      </c>
      <c r="C98" s="35" t="s">
        <v>62</v>
      </c>
      <c r="D98" s="35" t="s">
        <v>55</v>
      </c>
      <c r="E98" s="35">
        <v>4</v>
      </c>
      <c r="F98" s="34">
        <v>0.71018470643582399</v>
      </c>
      <c r="G98" s="42">
        <f t="shared" ref="G98" si="372">AVERAGE(F98:F100)</f>
        <v>0.67806126218648466</v>
      </c>
      <c r="H98" s="40">
        <f t="shared" ref="H98" si="373">_xlfn.STDEV.S(F98:F100)</f>
        <v>3.1935423351211883E-2</v>
      </c>
      <c r="I98" s="34">
        <v>0.66724470503922095</v>
      </c>
      <c r="J98" s="42">
        <f t="shared" ref="J98" si="374">AVERAGE(I98:I100)</f>
        <v>0.70200456655361998</v>
      </c>
      <c r="K98" s="40">
        <f t="shared" ref="K98" si="375">_xlfn.STDEV.S(I98:I100)</f>
        <v>3.1676045543365582E-2</v>
      </c>
      <c r="L98" s="34">
        <v>0.82522904074012504</v>
      </c>
      <c r="M98" s="42">
        <f t="shared" ref="M98" si="376">AVERAGE(L98:L100)</f>
        <v>0.8012022559822487</v>
      </c>
      <c r="N98" s="40">
        <f t="shared" ref="N98" si="377">_xlfn.STDEV.S(L98:L100)</f>
        <v>2.8018942274932866E-2</v>
      </c>
      <c r="O98" s="34">
        <v>0.51815061544667596</v>
      </c>
      <c r="P98" s="42">
        <f t="shared" ref="P98" si="378">AVERAGE(O98:O100)</f>
        <v>0.55111341583012363</v>
      </c>
      <c r="Q98" s="40">
        <f t="shared" ref="Q98" si="379">_xlfn.STDEV.S(O98:O100)</f>
        <v>3.4809316946410103E-2</v>
      </c>
      <c r="R98" s="34">
        <v>0.63828289652137404</v>
      </c>
      <c r="S98" s="42">
        <f t="shared" ref="S98" si="380">AVERAGE(R98:R100)</f>
        <v>0.69977866475698669</v>
      </c>
      <c r="T98" s="40">
        <f t="shared" ref="T98" si="381">_xlfn.STDEV.S(R98:R100)</f>
        <v>5.3601994255705221E-2</v>
      </c>
      <c r="U98" s="34">
        <v>0.80224726459389495</v>
      </c>
      <c r="V98" s="42">
        <f t="shared" ref="V98" si="382">AVERAGE(U98:U100)</f>
        <v>0.71538830106047435</v>
      </c>
      <c r="W98" s="40">
        <f t="shared" ref="W98" si="383">_xlfn.STDEV.S(U98:U100)</f>
        <v>7.6104149070907165E-2</v>
      </c>
    </row>
    <row r="99" spans="1:23" x14ac:dyDescent="0.3">
      <c r="A99" s="35">
        <v>98</v>
      </c>
      <c r="B99" s="35" t="s">
        <v>30</v>
      </c>
      <c r="C99" s="35" t="s">
        <v>62</v>
      </c>
      <c r="D99" s="35" t="s">
        <v>16</v>
      </c>
      <c r="E99" s="35">
        <v>3</v>
      </c>
      <c r="F99" s="34">
        <v>0.64631724074727503</v>
      </c>
      <c r="G99" s="42"/>
      <c r="H99" s="40"/>
      <c r="I99" s="34">
        <v>0.72924278731924497</v>
      </c>
      <c r="J99" s="42"/>
      <c r="K99" s="40"/>
      <c r="L99" s="34">
        <v>0.77042463335384304</v>
      </c>
      <c r="M99" s="42"/>
      <c r="N99" s="40"/>
      <c r="O99" s="34">
        <v>0.58751412548368298</v>
      </c>
      <c r="P99" s="42"/>
      <c r="Q99" s="40"/>
      <c r="R99" s="34">
        <v>0.72445393370317901</v>
      </c>
      <c r="S99" s="42"/>
      <c r="T99" s="40"/>
      <c r="U99" s="34">
        <v>0.68351225368496504</v>
      </c>
      <c r="V99" s="42"/>
      <c r="W99" s="40"/>
    </row>
    <row r="100" spans="1:23" x14ac:dyDescent="0.3">
      <c r="A100" s="35">
        <v>99</v>
      </c>
      <c r="B100" s="35" t="s">
        <v>30</v>
      </c>
      <c r="C100" s="35" t="s">
        <v>62</v>
      </c>
      <c r="D100" s="35" t="s">
        <v>88</v>
      </c>
      <c r="E100" s="35">
        <v>4</v>
      </c>
      <c r="F100" s="34">
        <v>0.67768183937635496</v>
      </c>
      <c r="G100" s="42"/>
      <c r="H100" s="40"/>
      <c r="I100" s="34">
        <v>0.70952620730239402</v>
      </c>
      <c r="J100" s="42"/>
      <c r="K100" s="40"/>
      <c r="L100" s="34">
        <v>0.80795309385277803</v>
      </c>
      <c r="M100" s="42"/>
      <c r="N100" s="40"/>
      <c r="O100" s="34">
        <v>0.54767550656001196</v>
      </c>
      <c r="P100" s="42"/>
      <c r="Q100" s="40"/>
      <c r="R100" s="34">
        <v>0.73659916404640702</v>
      </c>
      <c r="S100" s="42"/>
      <c r="T100" s="40"/>
      <c r="U100" s="34">
        <v>0.66040538490256295</v>
      </c>
      <c r="V100" s="42"/>
      <c r="W100" s="40"/>
    </row>
    <row r="101" spans="1:23" x14ac:dyDescent="0.3">
      <c r="A101" s="35">
        <v>100</v>
      </c>
      <c r="B101" s="35" t="s">
        <v>10</v>
      </c>
      <c r="C101" s="35" t="s">
        <v>12</v>
      </c>
      <c r="D101" s="35" t="s">
        <v>55</v>
      </c>
      <c r="E101" s="35">
        <v>2</v>
      </c>
      <c r="F101" s="34">
        <v>0.66333790383072799</v>
      </c>
      <c r="G101" s="42">
        <f t="shared" ref="G101" si="384">AVERAGE(F101:F103)</f>
        <v>0.650590921753887</v>
      </c>
      <c r="H101" s="40">
        <f t="shared" ref="H101" si="385">_xlfn.STDEV.S(F101:F103)</f>
        <v>1.4706890349777273E-2</v>
      </c>
      <c r="I101" s="34">
        <v>0.71403490388890001</v>
      </c>
      <c r="J101" s="42">
        <f t="shared" ref="J101" si="386">AVERAGE(I101:I103)</f>
        <v>0.72756440829469238</v>
      </c>
      <c r="K101" s="40">
        <f t="shared" ref="K101" si="387">_xlfn.STDEV.S(I101:I103)</f>
        <v>1.25027991115417E-2</v>
      </c>
      <c r="L101" s="34">
        <v>0.76386391377545204</v>
      </c>
      <c r="M101" s="42">
        <f t="shared" ref="M101" si="388">AVERAGE(L101:L103)</f>
        <v>0.75948038878328938</v>
      </c>
      <c r="N101" s="40">
        <f t="shared" ref="N101" si="389">_xlfn.STDEV.S(L101:L103)</f>
        <v>6.9182224268788768E-3</v>
      </c>
      <c r="O101" s="34">
        <v>0.59799893095091705</v>
      </c>
      <c r="P101" s="42">
        <f t="shared" ref="P101" si="390">AVERAGE(O101:O103)</f>
        <v>0.60368499255097541</v>
      </c>
      <c r="Q101" s="40">
        <f t="shared" ref="Q101" si="391">_xlfn.STDEV.S(O101:O103)</f>
        <v>5.5425887074883381E-3</v>
      </c>
      <c r="R101" s="34">
        <v>0.65070092723876505</v>
      </c>
      <c r="S101" s="42">
        <f t="shared" ref="S101" si="392">AVERAGE(R101:R103)</f>
        <v>0.67819383125058375</v>
      </c>
      <c r="T101" s="40">
        <f t="shared" ref="T101" si="393">_xlfn.STDEV.S(R101:R103)</f>
        <v>3.7238018635968324E-2</v>
      </c>
      <c r="U101" s="34">
        <v>0.76409316721314602</v>
      </c>
      <c r="V101" s="42">
        <f t="shared" ref="V101" si="394">AVERAGE(U101:U103)</f>
        <v>0.72185548474003358</v>
      </c>
      <c r="W101" s="40">
        <f t="shared" ref="W101" si="395">_xlfn.STDEV.S(U101:U103)</f>
        <v>4.3174762401699519E-2</v>
      </c>
    </row>
    <row r="102" spans="1:23" x14ac:dyDescent="0.3">
      <c r="A102" s="35">
        <v>101</v>
      </c>
      <c r="B102" s="35" t="s">
        <v>10</v>
      </c>
      <c r="C102" s="35" t="s">
        <v>12</v>
      </c>
      <c r="D102" s="35" t="s">
        <v>16</v>
      </c>
      <c r="E102" s="35">
        <v>2</v>
      </c>
      <c r="F102" s="34">
        <v>0.63449999999999995</v>
      </c>
      <c r="G102" s="42"/>
      <c r="H102" s="40"/>
      <c r="I102" s="34">
        <v>0.73869200000000002</v>
      </c>
      <c r="J102" s="42"/>
      <c r="K102" s="40"/>
      <c r="L102" s="34">
        <v>0.75150499999999998</v>
      </c>
      <c r="M102" s="42"/>
      <c r="N102" s="40"/>
      <c r="O102" s="34">
        <v>0.60907199999999995</v>
      </c>
      <c r="P102" s="42"/>
      <c r="Q102" s="40"/>
      <c r="R102" s="34">
        <v>0.72057199999999999</v>
      </c>
      <c r="S102" s="42"/>
      <c r="T102" s="40"/>
      <c r="U102" s="34">
        <v>0.67780099999999999</v>
      </c>
      <c r="V102" s="42"/>
      <c r="W102" s="40"/>
    </row>
    <row r="103" spans="1:23" ht="14.5" thickBot="1" x14ac:dyDescent="0.35">
      <c r="A103" s="35">
        <v>102</v>
      </c>
      <c r="B103" s="35" t="s">
        <v>10</v>
      </c>
      <c r="C103" s="35" t="s">
        <v>12</v>
      </c>
      <c r="D103" s="35" t="s">
        <v>88</v>
      </c>
      <c r="E103" s="35">
        <v>2</v>
      </c>
      <c r="F103" s="39">
        <v>0.65393486143093305</v>
      </c>
      <c r="G103" s="43"/>
      <c r="H103" s="41"/>
      <c r="I103" s="39">
        <v>0.729966320995177</v>
      </c>
      <c r="J103" s="43"/>
      <c r="K103" s="41"/>
      <c r="L103" s="39">
        <v>0.76307225257441602</v>
      </c>
      <c r="M103" s="43"/>
      <c r="N103" s="41"/>
      <c r="O103" s="39">
        <v>0.603984046702009</v>
      </c>
      <c r="P103" s="43"/>
      <c r="Q103" s="41"/>
      <c r="R103" s="39">
        <v>0.66330856651298598</v>
      </c>
      <c r="S103" s="43"/>
      <c r="T103" s="41"/>
      <c r="U103" s="39">
        <v>0.72367228700695496</v>
      </c>
      <c r="V103" s="43"/>
      <c r="W103" s="41"/>
    </row>
  </sheetData>
  <autoFilter ref="A1:U1" xr:uid="{D42DB14A-A974-4A3E-8426-1A54CCCB6999}">
    <sortState ref="A2:U103">
      <sortCondition ref="C1"/>
    </sortState>
  </autoFilter>
  <mergeCells count="408">
    <mergeCell ref="W44:W46"/>
    <mergeCell ref="W47:W49"/>
    <mergeCell ref="W50:W52"/>
    <mergeCell ref="W53:W55"/>
    <mergeCell ref="W92:W94"/>
    <mergeCell ref="W95:W97"/>
    <mergeCell ref="W98:W100"/>
    <mergeCell ref="W101:W103"/>
    <mergeCell ref="W74:W76"/>
    <mergeCell ref="W77:W79"/>
    <mergeCell ref="W80:W82"/>
    <mergeCell ref="W83:W85"/>
    <mergeCell ref="W86:W88"/>
    <mergeCell ref="W89:W91"/>
    <mergeCell ref="W20:W22"/>
    <mergeCell ref="W23:W25"/>
    <mergeCell ref="W26:W28"/>
    <mergeCell ref="W29:W31"/>
    <mergeCell ref="W32:W34"/>
    <mergeCell ref="W35:W37"/>
    <mergeCell ref="V92:V94"/>
    <mergeCell ref="V95:V97"/>
    <mergeCell ref="V98:V100"/>
    <mergeCell ref="V53:V55"/>
    <mergeCell ref="V20:V22"/>
    <mergeCell ref="V23:V25"/>
    <mergeCell ref="V26:V28"/>
    <mergeCell ref="V29:V31"/>
    <mergeCell ref="V32:V34"/>
    <mergeCell ref="V35:V37"/>
    <mergeCell ref="W56:W58"/>
    <mergeCell ref="W59:W61"/>
    <mergeCell ref="W62:W64"/>
    <mergeCell ref="W65:W67"/>
    <mergeCell ref="W68:W70"/>
    <mergeCell ref="W71:W73"/>
    <mergeCell ref="W38:W40"/>
    <mergeCell ref="W41:W43"/>
    <mergeCell ref="V101:V103"/>
    <mergeCell ref="W2:W4"/>
    <mergeCell ref="W5:W7"/>
    <mergeCell ref="W8:W10"/>
    <mergeCell ref="W11:W13"/>
    <mergeCell ref="W14:W16"/>
    <mergeCell ref="W17:W19"/>
    <mergeCell ref="V74:V76"/>
    <mergeCell ref="V77:V79"/>
    <mergeCell ref="V80:V82"/>
    <mergeCell ref="V83:V85"/>
    <mergeCell ref="V86:V88"/>
    <mergeCell ref="V89:V91"/>
    <mergeCell ref="V56:V58"/>
    <mergeCell ref="V59:V61"/>
    <mergeCell ref="V62:V64"/>
    <mergeCell ref="V65:V67"/>
    <mergeCell ref="V68:V70"/>
    <mergeCell ref="V71:V73"/>
    <mergeCell ref="V38:V40"/>
    <mergeCell ref="V41:V43"/>
    <mergeCell ref="V44:V46"/>
    <mergeCell ref="V47:V49"/>
    <mergeCell ref="V50:V52"/>
    <mergeCell ref="T92:T94"/>
    <mergeCell ref="T95:T97"/>
    <mergeCell ref="T98:T100"/>
    <mergeCell ref="T101:T103"/>
    <mergeCell ref="V2:V4"/>
    <mergeCell ref="V5:V7"/>
    <mergeCell ref="V8:V10"/>
    <mergeCell ref="V11:V13"/>
    <mergeCell ref="V14:V16"/>
    <mergeCell ref="V17:V19"/>
    <mergeCell ref="T74:T76"/>
    <mergeCell ref="T77:T79"/>
    <mergeCell ref="T80:T82"/>
    <mergeCell ref="T83:T85"/>
    <mergeCell ref="T86:T88"/>
    <mergeCell ref="T89:T91"/>
    <mergeCell ref="T56:T58"/>
    <mergeCell ref="T59:T61"/>
    <mergeCell ref="T62:T64"/>
    <mergeCell ref="T65:T67"/>
    <mergeCell ref="T68:T70"/>
    <mergeCell ref="T71:T73"/>
    <mergeCell ref="T38:T40"/>
    <mergeCell ref="T41:T43"/>
    <mergeCell ref="T44:T46"/>
    <mergeCell ref="T47:T49"/>
    <mergeCell ref="T50:T52"/>
    <mergeCell ref="T53:T55"/>
    <mergeCell ref="T20:T22"/>
    <mergeCell ref="T23:T25"/>
    <mergeCell ref="T26:T28"/>
    <mergeCell ref="T29:T31"/>
    <mergeCell ref="T32:T34"/>
    <mergeCell ref="T35:T37"/>
    <mergeCell ref="S92:S94"/>
    <mergeCell ref="S95:S97"/>
    <mergeCell ref="S98:S100"/>
    <mergeCell ref="S101:S103"/>
    <mergeCell ref="T2:T4"/>
    <mergeCell ref="T5:T7"/>
    <mergeCell ref="T8:T10"/>
    <mergeCell ref="T11:T13"/>
    <mergeCell ref="T14:T16"/>
    <mergeCell ref="T17:T19"/>
    <mergeCell ref="S74:S76"/>
    <mergeCell ref="S77:S79"/>
    <mergeCell ref="S80:S82"/>
    <mergeCell ref="S83:S85"/>
    <mergeCell ref="S86:S88"/>
    <mergeCell ref="S89:S91"/>
    <mergeCell ref="S56:S58"/>
    <mergeCell ref="S59:S61"/>
    <mergeCell ref="S62:S64"/>
    <mergeCell ref="S65:S67"/>
    <mergeCell ref="S68:S70"/>
    <mergeCell ref="S71:S73"/>
    <mergeCell ref="S38:S40"/>
    <mergeCell ref="S41:S43"/>
    <mergeCell ref="S44:S46"/>
    <mergeCell ref="S47:S49"/>
    <mergeCell ref="S50:S52"/>
    <mergeCell ref="S53:S55"/>
    <mergeCell ref="S20:S22"/>
    <mergeCell ref="S23:S25"/>
    <mergeCell ref="S26:S28"/>
    <mergeCell ref="S29:S31"/>
    <mergeCell ref="S32:S34"/>
    <mergeCell ref="S35:S37"/>
    <mergeCell ref="Q92:Q94"/>
    <mergeCell ref="Q95:Q97"/>
    <mergeCell ref="Q98:Q100"/>
    <mergeCell ref="Q101:Q103"/>
    <mergeCell ref="S2:S4"/>
    <mergeCell ref="S5:S7"/>
    <mergeCell ref="S8:S10"/>
    <mergeCell ref="S11:S13"/>
    <mergeCell ref="S14:S16"/>
    <mergeCell ref="S17:S19"/>
    <mergeCell ref="Q74:Q76"/>
    <mergeCell ref="Q77:Q79"/>
    <mergeCell ref="Q80:Q82"/>
    <mergeCell ref="Q83:Q85"/>
    <mergeCell ref="Q86:Q88"/>
    <mergeCell ref="Q89:Q91"/>
    <mergeCell ref="Q56:Q58"/>
    <mergeCell ref="Q59:Q61"/>
    <mergeCell ref="Q62:Q64"/>
    <mergeCell ref="Q65:Q67"/>
    <mergeCell ref="Q68:Q70"/>
    <mergeCell ref="Q71:Q73"/>
    <mergeCell ref="Q38:Q40"/>
    <mergeCell ref="Q41:Q43"/>
    <mergeCell ref="Q44:Q46"/>
    <mergeCell ref="Q47:Q49"/>
    <mergeCell ref="Q50:Q52"/>
    <mergeCell ref="Q53:Q55"/>
    <mergeCell ref="Q20:Q22"/>
    <mergeCell ref="Q23:Q25"/>
    <mergeCell ref="Q26:Q28"/>
    <mergeCell ref="Q29:Q31"/>
    <mergeCell ref="Q32:Q34"/>
    <mergeCell ref="Q35:Q37"/>
    <mergeCell ref="P92:P94"/>
    <mergeCell ref="P95:P97"/>
    <mergeCell ref="P98:P100"/>
    <mergeCell ref="P101:P103"/>
    <mergeCell ref="Q2:Q4"/>
    <mergeCell ref="Q5:Q7"/>
    <mergeCell ref="Q8:Q10"/>
    <mergeCell ref="Q11:Q13"/>
    <mergeCell ref="Q14:Q16"/>
    <mergeCell ref="Q17:Q19"/>
    <mergeCell ref="P74:P76"/>
    <mergeCell ref="P77:P79"/>
    <mergeCell ref="P80:P82"/>
    <mergeCell ref="P83:P85"/>
    <mergeCell ref="P86:P88"/>
    <mergeCell ref="P89:P91"/>
    <mergeCell ref="P56:P58"/>
    <mergeCell ref="P59:P61"/>
    <mergeCell ref="P62:P64"/>
    <mergeCell ref="P65:P67"/>
    <mergeCell ref="P68:P70"/>
    <mergeCell ref="P71:P73"/>
    <mergeCell ref="P38:P40"/>
    <mergeCell ref="P41:P43"/>
    <mergeCell ref="P44:P46"/>
    <mergeCell ref="P47:P49"/>
    <mergeCell ref="P50:P52"/>
    <mergeCell ref="P53:P55"/>
    <mergeCell ref="P20:P22"/>
    <mergeCell ref="P23:P25"/>
    <mergeCell ref="P26:P28"/>
    <mergeCell ref="P29:P31"/>
    <mergeCell ref="P32:P34"/>
    <mergeCell ref="P35:P37"/>
    <mergeCell ref="N92:N94"/>
    <mergeCell ref="N95:N97"/>
    <mergeCell ref="N98:N100"/>
    <mergeCell ref="N101:N103"/>
    <mergeCell ref="P2:P4"/>
    <mergeCell ref="P5:P7"/>
    <mergeCell ref="P8:P10"/>
    <mergeCell ref="P11:P13"/>
    <mergeCell ref="P14:P16"/>
    <mergeCell ref="P17:P19"/>
    <mergeCell ref="N74:N76"/>
    <mergeCell ref="N77:N79"/>
    <mergeCell ref="N80:N82"/>
    <mergeCell ref="N83:N85"/>
    <mergeCell ref="N86:N88"/>
    <mergeCell ref="N89:N91"/>
    <mergeCell ref="N56:N58"/>
    <mergeCell ref="N59:N61"/>
    <mergeCell ref="N62:N64"/>
    <mergeCell ref="N65:N67"/>
    <mergeCell ref="N68:N70"/>
    <mergeCell ref="N71:N73"/>
    <mergeCell ref="N38:N40"/>
    <mergeCell ref="N41:N43"/>
    <mergeCell ref="N44:N46"/>
    <mergeCell ref="N47:N49"/>
    <mergeCell ref="N50:N52"/>
    <mergeCell ref="N53:N55"/>
    <mergeCell ref="N20:N22"/>
    <mergeCell ref="N23:N25"/>
    <mergeCell ref="N26:N28"/>
    <mergeCell ref="N29:N31"/>
    <mergeCell ref="N32:N34"/>
    <mergeCell ref="N35:N37"/>
    <mergeCell ref="M92:M94"/>
    <mergeCell ref="M95:M97"/>
    <mergeCell ref="M98:M100"/>
    <mergeCell ref="M101:M103"/>
    <mergeCell ref="N2:N4"/>
    <mergeCell ref="N5:N7"/>
    <mergeCell ref="N8:N10"/>
    <mergeCell ref="N11:N13"/>
    <mergeCell ref="N14:N16"/>
    <mergeCell ref="N17:N19"/>
    <mergeCell ref="M74:M76"/>
    <mergeCell ref="M77:M79"/>
    <mergeCell ref="M80:M82"/>
    <mergeCell ref="M83:M85"/>
    <mergeCell ref="M86:M88"/>
    <mergeCell ref="M89:M91"/>
    <mergeCell ref="M56:M58"/>
    <mergeCell ref="M59:M61"/>
    <mergeCell ref="M62:M64"/>
    <mergeCell ref="M65:M67"/>
    <mergeCell ref="M68:M70"/>
    <mergeCell ref="M71:M73"/>
    <mergeCell ref="M38:M40"/>
    <mergeCell ref="M41:M43"/>
    <mergeCell ref="M44:M46"/>
    <mergeCell ref="M47:M49"/>
    <mergeCell ref="M50:M52"/>
    <mergeCell ref="M53:M55"/>
    <mergeCell ref="M20:M22"/>
    <mergeCell ref="M23:M25"/>
    <mergeCell ref="M26:M28"/>
    <mergeCell ref="M29:M31"/>
    <mergeCell ref="M32:M34"/>
    <mergeCell ref="M35:M37"/>
    <mergeCell ref="K92:K94"/>
    <mergeCell ref="K95:K97"/>
    <mergeCell ref="K98:K100"/>
    <mergeCell ref="K101:K103"/>
    <mergeCell ref="M2:M4"/>
    <mergeCell ref="M5:M7"/>
    <mergeCell ref="M8:M10"/>
    <mergeCell ref="M11:M13"/>
    <mergeCell ref="M14:M16"/>
    <mergeCell ref="M17:M19"/>
    <mergeCell ref="K74:K76"/>
    <mergeCell ref="K77:K79"/>
    <mergeCell ref="K80:K82"/>
    <mergeCell ref="K83:K85"/>
    <mergeCell ref="K86:K88"/>
    <mergeCell ref="K89:K91"/>
    <mergeCell ref="K56:K58"/>
    <mergeCell ref="K59:K61"/>
    <mergeCell ref="K62:K64"/>
    <mergeCell ref="K65:K67"/>
    <mergeCell ref="K68:K70"/>
    <mergeCell ref="K71:K73"/>
    <mergeCell ref="K38:K40"/>
    <mergeCell ref="K41:K43"/>
    <mergeCell ref="K44:K46"/>
    <mergeCell ref="K47:K49"/>
    <mergeCell ref="K50:K52"/>
    <mergeCell ref="K53:K55"/>
    <mergeCell ref="K20:K22"/>
    <mergeCell ref="K23:K25"/>
    <mergeCell ref="K26:K28"/>
    <mergeCell ref="K29:K31"/>
    <mergeCell ref="K32:K34"/>
    <mergeCell ref="K35:K37"/>
    <mergeCell ref="J92:J94"/>
    <mergeCell ref="J95:J97"/>
    <mergeCell ref="J98:J100"/>
    <mergeCell ref="J101:J103"/>
    <mergeCell ref="K2:K4"/>
    <mergeCell ref="K5:K7"/>
    <mergeCell ref="K8:K10"/>
    <mergeCell ref="K11:K13"/>
    <mergeCell ref="K14:K16"/>
    <mergeCell ref="K17:K19"/>
    <mergeCell ref="J74:J76"/>
    <mergeCell ref="J77:J79"/>
    <mergeCell ref="J80:J82"/>
    <mergeCell ref="J83:J85"/>
    <mergeCell ref="J86:J88"/>
    <mergeCell ref="J89:J91"/>
    <mergeCell ref="J56:J58"/>
    <mergeCell ref="J59:J61"/>
    <mergeCell ref="J62:J64"/>
    <mergeCell ref="J65:J67"/>
    <mergeCell ref="J68:J70"/>
    <mergeCell ref="J71:J73"/>
    <mergeCell ref="J38:J40"/>
    <mergeCell ref="J41:J43"/>
    <mergeCell ref="J47:J49"/>
    <mergeCell ref="J50:J52"/>
    <mergeCell ref="J53:J55"/>
    <mergeCell ref="J20:J22"/>
    <mergeCell ref="J23:J25"/>
    <mergeCell ref="J26:J28"/>
    <mergeCell ref="J29:J31"/>
    <mergeCell ref="J32:J34"/>
    <mergeCell ref="J35:J37"/>
    <mergeCell ref="H95:H97"/>
    <mergeCell ref="H98:H100"/>
    <mergeCell ref="H101:H103"/>
    <mergeCell ref="J2:J4"/>
    <mergeCell ref="J5:J7"/>
    <mergeCell ref="J8:J10"/>
    <mergeCell ref="J11:J13"/>
    <mergeCell ref="J14:J16"/>
    <mergeCell ref="J17:J19"/>
    <mergeCell ref="H74:H76"/>
    <mergeCell ref="H77:H79"/>
    <mergeCell ref="H80:H82"/>
    <mergeCell ref="H83:H85"/>
    <mergeCell ref="H86:H88"/>
    <mergeCell ref="H89:H91"/>
    <mergeCell ref="H56:H58"/>
    <mergeCell ref="H59:H61"/>
    <mergeCell ref="H62:H64"/>
    <mergeCell ref="H65:H67"/>
    <mergeCell ref="H68:H70"/>
    <mergeCell ref="H71:H73"/>
    <mergeCell ref="H38:H40"/>
    <mergeCell ref="H41:H43"/>
    <mergeCell ref="J44:J46"/>
    <mergeCell ref="H50:H52"/>
    <mergeCell ref="H53:H55"/>
    <mergeCell ref="H20:H22"/>
    <mergeCell ref="H23:H25"/>
    <mergeCell ref="H26:H28"/>
    <mergeCell ref="H29:H31"/>
    <mergeCell ref="H32:H34"/>
    <mergeCell ref="H35:H37"/>
    <mergeCell ref="H92:H94"/>
    <mergeCell ref="G98:G100"/>
    <mergeCell ref="G101:G103"/>
    <mergeCell ref="H2:H4"/>
    <mergeCell ref="H5:H7"/>
    <mergeCell ref="H8:H10"/>
    <mergeCell ref="H11:H13"/>
    <mergeCell ref="H14:H16"/>
    <mergeCell ref="H17:H19"/>
    <mergeCell ref="G74:G76"/>
    <mergeCell ref="G77:G79"/>
    <mergeCell ref="G80:G82"/>
    <mergeCell ref="G83:G85"/>
    <mergeCell ref="G86:G88"/>
    <mergeCell ref="G89:G91"/>
    <mergeCell ref="G56:G58"/>
    <mergeCell ref="G59:G61"/>
    <mergeCell ref="G62:G64"/>
    <mergeCell ref="G65:G67"/>
    <mergeCell ref="G68:G70"/>
    <mergeCell ref="G71:G73"/>
    <mergeCell ref="G38:G40"/>
    <mergeCell ref="G41:G43"/>
    <mergeCell ref="H44:H46"/>
    <mergeCell ref="H47:H49"/>
    <mergeCell ref="G53:G55"/>
    <mergeCell ref="G20:G22"/>
    <mergeCell ref="G23:G25"/>
    <mergeCell ref="G26:G28"/>
    <mergeCell ref="G29:G31"/>
    <mergeCell ref="G32:G34"/>
    <mergeCell ref="G35:G37"/>
    <mergeCell ref="G92:G94"/>
    <mergeCell ref="G95:G97"/>
    <mergeCell ref="G2:G4"/>
    <mergeCell ref="G5:G7"/>
    <mergeCell ref="G8:G10"/>
    <mergeCell ref="G11:G13"/>
    <mergeCell ref="G14:G16"/>
    <mergeCell ref="G17:G19"/>
    <mergeCell ref="G44:G46"/>
    <mergeCell ref="G47:G49"/>
    <mergeCell ref="G50:G5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9643-046C-490D-84EE-844C44504C04}">
  <dimension ref="A1:W103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J1" sqref="J1"/>
    </sheetView>
  </sheetViews>
  <sheetFormatPr defaultRowHeight="14" x14ac:dyDescent="0.3"/>
  <cols>
    <col min="1" max="3" width="8.6640625" style="35"/>
    <col min="4" max="4" width="10.08203125" style="35" customWidth="1"/>
    <col min="5" max="5" width="8.6640625" style="35"/>
    <col min="6" max="6" width="8.1640625" style="36" bestFit="1" customWidth="1"/>
    <col min="7" max="7" width="7.6640625" style="36" bestFit="1" customWidth="1"/>
    <col min="8" max="8" width="8" style="36" customWidth="1"/>
    <col min="9" max="9" width="8.1640625" style="36" bestFit="1" customWidth="1"/>
    <col min="10" max="10" width="7.6640625" style="36" bestFit="1" customWidth="1"/>
    <col min="11" max="11" width="8" style="36" customWidth="1"/>
    <col min="12" max="12" width="8.1640625" style="36" bestFit="1" customWidth="1"/>
    <col min="13" max="13" width="7.6640625" style="36" bestFit="1" customWidth="1"/>
    <col min="14" max="14" width="8" style="36" customWidth="1"/>
    <col min="15" max="15" width="8.1640625" style="36" bestFit="1" customWidth="1"/>
    <col min="16" max="16" width="7.6640625" style="36" bestFit="1" customWidth="1"/>
    <col min="17" max="17" width="8" style="36" customWidth="1"/>
    <col min="18" max="18" width="8.1640625" style="36" bestFit="1" customWidth="1"/>
    <col min="19" max="19" width="7.6640625" style="36" bestFit="1" customWidth="1"/>
    <col min="20" max="20" width="8" style="36" customWidth="1"/>
    <col min="21" max="21" width="8.1640625" style="36" bestFit="1" customWidth="1"/>
    <col min="22" max="22" width="7.6640625" style="36" bestFit="1" customWidth="1"/>
    <col min="23" max="23" width="8" style="36" customWidth="1"/>
  </cols>
  <sheetData>
    <row r="1" spans="1:23" ht="14.5" thickBot="1" x14ac:dyDescent="0.35">
      <c r="A1" s="37" t="s">
        <v>138</v>
      </c>
      <c r="B1" s="37" t="s">
        <v>8</v>
      </c>
      <c r="C1" s="37" t="s">
        <v>11</v>
      </c>
      <c r="D1" s="37" t="s">
        <v>0</v>
      </c>
      <c r="E1" s="37" t="s">
        <v>27</v>
      </c>
      <c r="F1" s="37" t="s">
        <v>9</v>
      </c>
      <c r="G1" s="37" t="s">
        <v>136</v>
      </c>
      <c r="H1" s="37" t="s">
        <v>137</v>
      </c>
      <c r="I1" s="37" t="s">
        <v>21</v>
      </c>
      <c r="J1" s="37" t="s">
        <v>136</v>
      </c>
      <c r="K1" s="37" t="s">
        <v>137</v>
      </c>
      <c r="L1" s="37" t="s">
        <v>139</v>
      </c>
      <c r="M1" s="37" t="s">
        <v>136</v>
      </c>
      <c r="N1" s="37" t="s">
        <v>137</v>
      </c>
      <c r="O1" s="37" t="s">
        <v>19</v>
      </c>
      <c r="P1" s="37" t="s">
        <v>136</v>
      </c>
      <c r="Q1" s="37" t="s">
        <v>137</v>
      </c>
      <c r="R1" s="37" t="s">
        <v>140</v>
      </c>
      <c r="S1" s="37" t="s">
        <v>136</v>
      </c>
      <c r="T1" s="37" t="s">
        <v>137</v>
      </c>
      <c r="U1" s="37" t="s">
        <v>26</v>
      </c>
      <c r="V1" s="37" t="s">
        <v>136</v>
      </c>
      <c r="W1" s="37" t="s">
        <v>137</v>
      </c>
    </row>
    <row r="2" spans="1:23" x14ac:dyDescent="0.3">
      <c r="A2" s="35">
        <v>1</v>
      </c>
      <c r="B2" s="35" t="s">
        <v>30</v>
      </c>
      <c r="C2" s="35" t="s">
        <v>35</v>
      </c>
      <c r="D2" s="35" t="s">
        <v>55</v>
      </c>
      <c r="E2" s="35">
        <v>2</v>
      </c>
      <c r="F2" s="38">
        <v>0.36774165474965298</v>
      </c>
      <c r="G2" s="45">
        <f>AVERAGE(F2:F4)</f>
        <v>0.33282016724837665</v>
      </c>
      <c r="H2" s="44">
        <f>_xlfn.STDEV.S(F2:F4)</f>
        <v>3.5497775045504505E-2</v>
      </c>
      <c r="I2" s="38">
        <v>0.893258465106192</v>
      </c>
      <c r="J2" s="45">
        <f>AVERAGE(I2:I4)</f>
        <v>0.92303443808718832</v>
      </c>
      <c r="K2" s="44">
        <f>_xlfn.STDEV.S(I2:I4)</f>
        <v>3.1060947312084738E-2</v>
      </c>
      <c r="L2" s="38">
        <v>0.50676034057475705</v>
      </c>
      <c r="M2" s="45">
        <f>AVERAGE(L2:L4)</f>
        <v>0.44196409413973298</v>
      </c>
      <c r="N2" s="44">
        <f>_xlfn.STDEV.S(L2:L4)</f>
        <v>7.6207939308498576E-2</v>
      </c>
      <c r="O2" s="38">
        <v>0.78895631076815498</v>
      </c>
      <c r="P2" s="45">
        <f>AVERAGE(O2:O4)</f>
        <v>0.84323532047200356</v>
      </c>
      <c r="Q2" s="44">
        <f>_xlfn.STDEV.S(O2:O4)</f>
        <v>6.3250705400824989E-2</v>
      </c>
      <c r="R2" s="38">
        <v>0.233710787624439</v>
      </c>
      <c r="S2" s="45">
        <f>AVERAGE(R2:R4)</f>
        <v>0.30653412649464234</v>
      </c>
      <c r="T2" s="44">
        <f>_xlfn.STDEV.S(R2:R4)</f>
        <v>7.5826307361021236E-2</v>
      </c>
      <c r="U2" s="38">
        <v>1.0597913508339101</v>
      </c>
      <c r="V2" s="45">
        <f>AVERAGE(U2:U4)</f>
        <v>0.97733097416961423</v>
      </c>
      <c r="W2" s="44">
        <f>_xlfn.STDEV.S(U2:U4)</f>
        <v>9.4489201679616761E-2</v>
      </c>
    </row>
    <row r="3" spans="1:23" x14ac:dyDescent="0.3">
      <c r="A3" s="35">
        <v>2</v>
      </c>
      <c r="B3" s="35" t="s">
        <v>30</v>
      </c>
      <c r="C3" s="35" t="s">
        <v>35</v>
      </c>
      <c r="D3" s="35" t="s">
        <v>16</v>
      </c>
      <c r="E3" s="35">
        <v>2</v>
      </c>
      <c r="F3" s="34">
        <v>0.33394595938275201</v>
      </c>
      <c r="G3" s="42"/>
      <c r="H3" s="40"/>
      <c r="I3" s="34">
        <v>0.92060693952238604</v>
      </c>
      <c r="J3" s="42"/>
      <c r="K3" s="40"/>
      <c r="L3" s="34">
        <v>0.46112889218931502</v>
      </c>
      <c r="M3" s="42"/>
      <c r="N3" s="40"/>
      <c r="O3" s="34">
        <v>0.82805469343756599</v>
      </c>
      <c r="P3" s="42"/>
      <c r="Q3" s="40"/>
      <c r="R3" s="34">
        <v>0.30084829155175602</v>
      </c>
      <c r="S3" s="42"/>
      <c r="T3" s="40"/>
      <c r="U3" s="34">
        <v>0.99797504497919798</v>
      </c>
      <c r="V3" s="42"/>
      <c r="W3" s="40"/>
    </row>
    <row r="4" spans="1:23" x14ac:dyDescent="0.3">
      <c r="A4" s="35">
        <v>3</v>
      </c>
      <c r="B4" s="35" t="s">
        <v>30</v>
      </c>
      <c r="C4" s="35" t="s">
        <v>35</v>
      </c>
      <c r="D4" s="35" t="s">
        <v>88</v>
      </c>
      <c r="E4" s="35">
        <v>1</v>
      </c>
      <c r="F4" s="34">
        <v>0.29677288761272502</v>
      </c>
      <c r="G4" s="42"/>
      <c r="H4" s="40"/>
      <c r="I4" s="34">
        <v>0.95523790963298705</v>
      </c>
      <c r="J4" s="42"/>
      <c r="K4" s="40"/>
      <c r="L4" s="34">
        <v>0.35800304965512703</v>
      </c>
      <c r="M4" s="42"/>
      <c r="N4" s="40"/>
      <c r="O4" s="34">
        <v>0.91269495721029004</v>
      </c>
      <c r="P4" s="42"/>
      <c r="Q4" s="40"/>
      <c r="R4" s="34">
        <v>0.38504330030773198</v>
      </c>
      <c r="S4" s="42"/>
      <c r="T4" s="40"/>
      <c r="U4" s="34">
        <v>0.87422652669573497</v>
      </c>
      <c r="V4" s="42"/>
      <c r="W4" s="40"/>
    </row>
    <row r="5" spans="1:23" x14ac:dyDescent="0.3">
      <c r="A5" s="35">
        <v>4</v>
      </c>
      <c r="B5" s="35" t="s">
        <v>30</v>
      </c>
      <c r="C5" s="35" t="s">
        <v>34</v>
      </c>
      <c r="D5" s="35" t="s">
        <v>55</v>
      </c>
      <c r="E5" s="35">
        <v>1</v>
      </c>
      <c r="F5" s="34">
        <v>5.4358955642230998E-2</v>
      </c>
      <c r="G5" s="42">
        <f t="shared" ref="G5" si="0">AVERAGE(F5:F7)</f>
        <v>5.1451304062994231E-2</v>
      </c>
      <c r="H5" s="40">
        <f t="shared" ref="H5" si="1">_xlfn.STDEV.S(F5:F7)</f>
        <v>1.4100473911476627E-2</v>
      </c>
      <c r="I5" s="34">
        <v>1.08804998782225</v>
      </c>
      <c r="J5" s="42">
        <f t="shared" ref="J5" si="2">AVERAGE(I5:I7)</f>
        <v>1.0978084656181766</v>
      </c>
      <c r="K5" s="40">
        <f t="shared" ref="K5" si="3">_xlfn.STDEV.S(I5:I7)</f>
        <v>1.7789300874155853E-2</v>
      </c>
      <c r="L5" s="34">
        <v>0.13230402470323699</v>
      </c>
      <c r="M5" s="42">
        <f t="shared" ref="M5" si="4">AVERAGE(L5:L7)</f>
        <v>0.12084476173571</v>
      </c>
      <c r="N5" s="40">
        <f t="shared" ref="N5" si="5">_xlfn.STDEV.S(L5:L7)</f>
        <v>1.2168870240980449E-2</v>
      </c>
      <c r="O5" s="34">
        <v>1.0422300418774699</v>
      </c>
      <c r="P5" s="42">
        <f t="shared" ref="P5" si="6">AVERAGE(O5:O7)</f>
        <v>1.0568843713798499</v>
      </c>
      <c r="Q5" s="40">
        <f t="shared" ref="Q5" si="7">_xlfn.STDEV.S(O5:O7)</f>
        <v>1.7173108008809623E-2</v>
      </c>
      <c r="R5" s="34">
        <v>2.8851827810143199E-2</v>
      </c>
      <c r="S5" s="42">
        <f t="shared" ref="S5" si="8">AVERAGE(R5:R7)</f>
        <v>3.7587485496857198E-2</v>
      </c>
      <c r="T5" s="40">
        <f t="shared" ref="T5" si="9">_xlfn.STDEV.S(R5:R7)</f>
        <v>6.3735115683974677E-2</v>
      </c>
      <c r="U5" s="34">
        <v>1.1730192389087499</v>
      </c>
      <c r="V5" s="42">
        <f t="shared" ref="V5" si="10">AVERAGE(U5:U7)</f>
        <v>1.13781975681606</v>
      </c>
      <c r="W5" s="40">
        <f t="shared" ref="W5" si="11">_xlfn.STDEV.S(U5:U7)</f>
        <v>7.2427051515287097E-2</v>
      </c>
    </row>
    <row r="6" spans="1:23" x14ac:dyDescent="0.3">
      <c r="A6" s="35">
        <v>5</v>
      </c>
      <c r="B6" s="35" t="s">
        <v>30</v>
      </c>
      <c r="C6" s="35" t="s">
        <v>34</v>
      </c>
      <c r="D6" s="35" t="s">
        <v>16</v>
      </c>
      <c r="E6" s="35">
        <v>1</v>
      </c>
      <c r="F6" s="34">
        <v>6.3871285834696395E-2</v>
      </c>
      <c r="G6" s="42"/>
      <c r="H6" s="40"/>
      <c r="I6" s="34">
        <v>1.0870340049878799</v>
      </c>
      <c r="J6" s="42"/>
      <c r="K6" s="40"/>
      <c r="L6" s="34">
        <v>0.12215752843173</v>
      </c>
      <c r="M6" s="42"/>
      <c r="N6" s="40"/>
      <c r="O6" s="34">
        <v>1.05264202409254</v>
      </c>
      <c r="P6" s="42"/>
      <c r="Q6" s="40"/>
      <c r="R6" s="34">
        <v>-2.1329211294691602E-2</v>
      </c>
      <c r="S6" s="42"/>
      <c r="T6" s="40"/>
      <c r="U6" s="34">
        <v>1.18591952213394</v>
      </c>
      <c r="V6" s="42"/>
      <c r="W6" s="40"/>
    </row>
    <row r="7" spans="1:23" x14ac:dyDescent="0.3">
      <c r="A7" s="35">
        <v>6</v>
      </c>
      <c r="B7" s="35" t="s">
        <v>30</v>
      </c>
      <c r="C7" s="35" t="s">
        <v>34</v>
      </c>
      <c r="D7" s="35" t="s">
        <v>88</v>
      </c>
      <c r="E7" s="35">
        <v>1</v>
      </c>
      <c r="F7" s="34">
        <v>3.61236707120553E-2</v>
      </c>
      <c r="G7" s="42"/>
      <c r="H7" s="40"/>
      <c r="I7" s="34">
        <v>1.1183414040444</v>
      </c>
      <c r="J7" s="42"/>
      <c r="K7" s="40"/>
      <c r="L7" s="34">
        <v>0.108072732072163</v>
      </c>
      <c r="M7" s="42"/>
      <c r="N7" s="40"/>
      <c r="O7" s="34">
        <v>1.07578104816954</v>
      </c>
      <c r="P7" s="42"/>
      <c r="Q7" s="40"/>
      <c r="R7" s="34">
        <v>0.10523983997512</v>
      </c>
      <c r="S7" s="42"/>
      <c r="T7" s="40"/>
      <c r="U7" s="34">
        <v>1.0545205094054899</v>
      </c>
      <c r="V7" s="42"/>
      <c r="W7" s="40"/>
    </row>
    <row r="8" spans="1:23" x14ac:dyDescent="0.3">
      <c r="A8" s="35">
        <v>7</v>
      </c>
      <c r="B8" s="35" t="s">
        <v>30</v>
      </c>
      <c r="C8" s="35" t="s">
        <v>46</v>
      </c>
      <c r="D8" s="35" t="s">
        <v>55</v>
      </c>
      <c r="E8" s="35">
        <v>3</v>
      </c>
      <c r="F8" s="34">
        <v>0.423212079878454</v>
      </c>
      <c r="G8" s="42">
        <f t="shared" ref="G8" si="12">AVERAGE(F8:F10)</f>
        <v>0.40924826836563799</v>
      </c>
      <c r="H8" s="40">
        <f t="shared" ref="H8" si="13">_xlfn.STDEV.S(F8:F10)</f>
        <v>5.2986172909221238E-2</v>
      </c>
      <c r="I8" s="34">
        <v>0.85663580027275399</v>
      </c>
      <c r="J8" s="42">
        <f t="shared" ref="J8" si="14">AVERAGE(I8:I10)</f>
        <v>0.87252706630168875</v>
      </c>
      <c r="K8" s="40">
        <f t="shared" ref="K8" si="15">_xlfn.STDEV.S(I8:I10)</f>
        <v>2.8409619823672794E-2</v>
      </c>
      <c r="L8" s="34">
        <v>0.59189657818602504</v>
      </c>
      <c r="M8" s="42">
        <f t="shared" ref="M8" si="16">AVERAGE(L8:L10)</f>
        <v>0.54448414902648967</v>
      </c>
      <c r="N8" s="40">
        <f t="shared" ref="N8" si="17">_xlfn.STDEV.S(L8:L10)</f>
        <v>0.11807695745455225</v>
      </c>
      <c r="O8" s="34">
        <v>0.72055537930691904</v>
      </c>
      <c r="P8" s="42">
        <f t="shared" ref="P8" si="18">AVERAGE(O8:O10)</f>
        <v>0.76210227326691637</v>
      </c>
      <c r="Q8" s="40">
        <f t="shared" ref="Q8" si="19">_xlfn.STDEV.S(O8:O10)</f>
        <v>8.7763037768220004E-2</v>
      </c>
      <c r="R8" s="34">
        <v>0.28373021831378697</v>
      </c>
      <c r="S8" s="42">
        <f t="shared" ref="S8" si="20">AVERAGE(R8:R10)</f>
        <v>0.3570243216737114</v>
      </c>
      <c r="T8" s="40">
        <f t="shared" ref="T8" si="21">_xlfn.STDEV.S(R8:R10)</f>
        <v>7.9239167850337897E-2</v>
      </c>
      <c r="U8" s="34">
        <v>1.04275507673172</v>
      </c>
      <c r="V8" s="42">
        <f t="shared" ref="V8" si="22">AVERAGE(U8:U10)</f>
        <v>0.96227147491181542</v>
      </c>
      <c r="W8" s="40">
        <f t="shared" ref="W8" si="23">_xlfn.STDEV.S(U8:U10)</f>
        <v>7.4670579780250879E-2</v>
      </c>
    </row>
    <row r="9" spans="1:23" x14ac:dyDescent="0.3">
      <c r="A9" s="35">
        <v>8</v>
      </c>
      <c r="B9" s="35" t="s">
        <v>30</v>
      </c>
      <c r="C9" s="35" t="s">
        <v>46</v>
      </c>
      <c r="D9" s="35" t="s">
        <v>16</v>
      </c>
      <c r="E9" s="35">
        <v>1</v>
      </c>
      <c r="F9" s="34">
        <v>0.35067863639851399</v>
      </c>
      <c r="G9" s="42"/>
      <c r="H9" s="40"/>
      <c r="I9" s="34">
        <v>0.90532641627205301</v>
      </c>
      <c r="J9" s="42"/>
      <c r="K9" s="40"/>
      <c r="L9" s="34">
        <v>0.410070147671725</v>
      </c>
      <c r="M9" s="42"/>
      <c r="N9" s="40"/>
      <c r="O9" s="34">
        <v>0.86292409624551702</v>
      </c>
      <c r="P9" s="42"/>
      <c r="Q9" s="40"/>
      <c r="R9" s="34">
        <v>0.34623903700901698</v>
      </c>
      <c r="S9" s="42"/>
      <c r="T9" s="40"/>
      <c r="U9" s="34">
        <v>0.94881563792497203</v>
      </c>
      <c r="V9" s="42"/>
      <c r="W9" s="40"/>
    </row>
    <row r="10" spans="1:23" x14ac:dyDescent="0.3">
      <c r="A10" s="35">
        <v>9</v>
      </c>
      <c r="B10" s="35" t="s">
        <v>30</v>
      </c>
      <c r="C10" s="35" t="s">
        <v>46</v>
      </c>
      <c r="D10" s="35" t="s">
        <v>88</v>
      </c>
      <c r="E10" s="35">
        <v>5</v>
      </c>
      <c r="F10" s="34">
        <v>0.45385408881994599</v>
      </c>
      <c r="G10" s="42"/>
      <c r="H10" s="40"/>
      <c r="I10" s="34">
        <v>0.85561898236025902</v>
      </c>
      <c r="J10" s="42"/>
      <c r="K10" s="40"/>
      <c r="L10" s="34">
        <v>0.63148572122171898</v>
      </c>
      <c r="M10" s="42"/>
      <c r="N10" s="40"/>
      <c r="O10" s="34">
        <v>0.70282734424831295</v>
      </c>
      <c r="P10" s="42"/>
      <c r="Q10" s="40"/>
      <c r="R10" s="34">
        <v>0.44110370969833002</v>
      </c>
      <c r="S10" s="42"/>
      <c r="T10" s="40"/>
      <c r="U10" s="34">
        <v>0.89524371007875403</v>
      </c>
      <c r="V10" s="42"/>
      <c r="W10" s="40"/>
    </row>
    <row r="11" spans="1:23" x14ac:dyDescent="0.3">
      <c r="A11" s="35">
        <v>10</v>
      </c>
      <c r="B11" s="35" t="s">
        <v>30</v>
      </c>
      <c r="C11" s="35" t="s">
        <v>32</v>
      </c>
      <c r="D11" s="35" t="s">
        <v>55</v>
      </c>
      <c r="E11" s="35">
        <v>2</v>
      </c>
      <c r="F11" s="34">
        <v>0.71656648012614199</v>
      </c>
      <c r="G11" s="42">
        <f t="shared" ref="G11" si="24">AVERAGE(F11:F13)</f>
        <v>0.70954549052229809</v>
      </c>
      <c r="H11" s="40">
        <f t="shared" ref="H11" si="25">_xlfn.STDEV.S(F11:F13)</f>
        <v>1.1764823674634215E-2</v>
      </c>
      <c r="I11" s="34">
        <v>0.59807474044745401</v>
      </c>
      <c r="J11" s="42">
        <f t="shared" ref="J11" si="26">AVERAGE(I11:I13)</f>
        <v>0.61072297308915469</v>
      </c>
      <c r="K11" s="40">
        <f t="shared" ref="K11" si="27">_xlfn.STDEV.S(I11:I13)</f>
        <v>1.7445178131470396E-2</v>
      </c>
      <c r="L11" s="34">
        <v>0.81607987042308305</v>
      </c>
      <c r="M11" s="42">
        <f t="shared" ref="M11" si="28">AVERAGE(L11:L13)</f>
        <v>0.81737333276131441</v>
      </c>
      <c r="N11" s="40">
        <f t="shared" ref="N11" si="29">_xlfn.STDEV.S(L11:L13)</f>
        <v>8.3372634951198715E-3</v>
      </c>
      <c r="O11" s="34">
        <v>0.48176871217601402</v>
      </c>
      <c r="P11" s="42">
        <f t="shared" ref="P11" si="30">AVERAGE(O11:O13)</f>
        <v>0.4842210637960167</v>
      </c>
      <c r="Q11" s="40">
        <f t="shared" ref="Q11" si="31">_xlfn.STDEV.S(O11:O13)</f>
        <v>1.3554224377319539E-2</v>
      </c>
      <c r="R11" s="34">
        <v>0.66694700234982496</v>
      </c>
      <c r="S11" s="42">
        <f t="shared" ref="S11" si="32">AVERAGE(R11:R13)</f>
        <v>0.72005957728372427</v>
      </c>
      <c r="T11" s="40">
        <f t="shared" ref="T11" si="33">_xlfn.STDEV.S(R11:R13)</f>
        <v>4.895619648503835E-2</v>
      </c>
      <c r="U11" s="34">
        <v>0.69868382380192895</v>
      </c>
      <c r="V11" s="42">
        <f t="shared" ref="V11" si="34">AVERAGE(U11:U13)</f>
        <v>0.62718904033635237</v>
      </c>
      <c r="W11" s="40">
        <f t="shared" ref="W11" si="35">_xlfn.STDEV.S(U11:U13)</f>
        <v>7.3650851980627208E-2</v>
      </c>
    </row>
    <row r="12" spans="1:23" x14ac:dyDescent="0.3">
      <c r="A12" s="35">
        <v>11</v>
      </c>
      <c r="B12" s="35" t="s">
        <v>30</v>
      </c>
      <c r="C12" s="35" t="s">
        <v>32</v>
      </c>
      <c r="D12" s="35" t="s">
        <v>15</v>
      </c>
      <c r="E12" s="35">
        <v>3</v>
      </c>
      <c r="F12" s="34">
        <v>0.71610675598520901</v>
      </c>
      <c r="G12" s="42"/>
      <c r="H12" s="40"/>
      <c r="I12" s="34">
        <v>0.60346950132081201</v>
      </c>
      <c r="J12" s="42"/>
      <c r="K12" s="40"/>
      <c r="L12" s="34">
        <v>0.82628173319104203</v>
      </c>
      <c r="M12" s="42"/>
      <c r="N12" s="40"/>
      <c r="O12" s="34">
        <v>0.47206043725745001</v>
      </c>
      <c r="P12" s="42"/>
      <c r="Q12" s="40"/>
      <c r="R12" s="34">
        <v>0.72985281126391699</v>
      </c>
      <c r="S12" s="42"/>
      <c r="T12" s="40"/>
      <c r="U12" s="34">
        <v>0.63132673291311503</v>
      </c>
      <c r="V12" s="42"/>
      <c r="W12" s="40"/>
    </row>
    <row r="13" spans="1:23" x14ac:dyDescent="0.3">
      <c r="A13" s="35">
        <v>12</v>
      </c>
      <c r="B13" s="35" t="s">
        <v>30</v>
      </c>
      <c r="C13" s="35" t="s">
        <v>32</v>
      </c>
      <c r="D13" s="35" t="s">
        <v>88</v>
      </c>
      <c r="E13" s="35">
        <v>2</v>
      </c>
      <c r="F13" s="34">
        <v>0.69596323545554295</v>
      </c>
      <c r="G13" s="42"/>
      <c r="H13" s="40"/>
      <c r="I13" s="34">
        <v>0.63062467749919804</v>
      </c>
      <c r="J13" s="42"/>
      <c r="K13" s="40"/>
      <c r="L13" s="34">
        <v>0.80975839466981803</v>
      </c>
      <c r="M13" s="42"/>
      <c r="N13" s="40"/>
      <c r="O13" s="34">
        <v>0.49883404195458603</v>
      </c>
      <c r="P13" s="42"/>
      <c r="Q13" s="40"/>
      <c r="R13" s="34">
        <v>0.76337891823743098</v>
      </c>
      <c r="S13" s="42"/>
      <c r="T13" s="40"/>
      <c r="U13" s="34">
        <v>0.55155656429401301</v>
      </c>
      <c r="V13" s="42"/>
      <c r="W13" s="40"/>
    </row>
    <row r="14" spans="1:23" x14ac:dyDescent="0.3">
      <c r="A14" s="35">
        <v>13</v>
      </c>
      <c r="B14" s="35" t="s">
        <v>30</v>
      </c>
      <c r="C14" s="35" t="s">
        <v>43</v>
      </c>
      <c r="D14" s="35" t="s">
        <v>55</v>
      </c>
      <c r="E14" s="35">
        <v>3</v>
      </c>
      <c r="F14" s="34">
        <v>0.71034589961904704</v>
      </c>
      <c r="G14" s="42">
        <f t="shared" ref="G14" si="36">AVERAGE(F14:F16)</f>
        <v>0.69993730130544896</v>
      </c>
      <c r="H14" s="40">
        <f t="shared" ref="H14" si="37">_xlfn.STDEV.S(F14:F16)</f>
        <v>9.4638632199759223E-3</v>
      </c>
      <c r="I14" s="34">
        <v>0.60705491909443199</v>
      </c>
      <c r="J14" s="42">
        <f t="shared" ref="J14" si="38">AVERAGE(I14:I16)</f>
        <v>0.62243964746625402</v>
      </c>
      <c r="K14" s="40">
        <f t="shared" ref="K14" si="39">_xlfn.STDEV.S(I14:I16)</f>
        <v>1.520171440232565E-2</v>
      </c>
      <c r="L14" s="34">
        <v>0.834050192801011</v>
      </c>
      <c r="M14" s="42">
        <f t="shared" ref="M14" si="40">AVERAGE(L14:L16)</f>
        <v>0.8295521574334187</v>
      </c>
      <c r="N14" s="40">
        <f t="shared" ref="N14" si="41">_xlfn.STDEV.S(L14:L16)</f>
        <v>3.9385123613218968E-3</v>
      </c>
      <c r="O14" s="34">
        <v>0.45948424293030499</v>
      </c>
      <c r="P14" s="42">
        <f t="shared" ref="P14" si="42">AVERAGE(O14:O16)</f>
        <v>0.46911542104825293</v>
      </c>
      <c r="Q14" s="40">
        <f t="shared" ref="Q14" si="43">_xlfn.STDEV.S(O14:O16)</f>
        <v>8.6986691071056447E-3</v>
      </c>
      <c r="R14" s="34">
        <v>0.639837680670027</v>
      </c>
      <c r="S14" s="42">
        <f t="shared" ref="S14" si="44">AVERAGE(R14:R16)</f>
        <v>0.70059401705719138</v>
      </c>
      <c r="T14" s="40">
        <f t="shared" ref="T14" si="45">_xlfn.STDEV.S(R14:R16)</f>
        <v>5.5614610703631745E-2</v>
      </c>
      <c r="U14" s="34">
        <v>0.73942330667114398</v>
      </c>
      <c r="V14" s="42">
        <f t="shared" ref="V14" si="46">AVERAGE(U14:U16)</f>
        <v>0.65611022038657596</v>
      </c>
      <c r="W14" s="40">
        <f t="shared" ref="W14" si="47">_xlfn.STDEV.S(U14:U16)</f>
        <v>8.0774551365743588E-2</v>
      </c>
    </row>
    <row r="15" spans="1:23" x14ac:dyDescent="0.3">
      <c r="A15" s="35">
        <v>14</v>
      </c>
      <c r="B15" s="35" t="s">
        <v>30</v>
      </c>
      <c r="C15" s="35" t="s">
        <v>43</v>
      </c>
      <c r="D15" s="35" t="s">
        <v>16</v>
      </c>
      <c r="E15" s="35">
        <v>3</v>
      </c>
      <c r="F15" s="34">
        <v>0.69761579903813697</v>
      </c>
      <c r="G15" s="42"/>
      <c r="H15" s="40"/>
      <c r="I15" s="34">
        <v>0.62281253622944399</v>
      </c>
      <c r="J15" s="42"/>
      <c r="K15" s="40"/>
      <c r="L15" s="34">
        <v>0.82672207349333005</v>
      </c>
      <c r="M15" s="42"/>
      <c r="N15" s="40"/>
      <c r="O15" s="34">
        <v>0.47146176927648897</v>
      </c>
      <c r="P15" s="42"/>
      <c r="Q15" s="40"/>
      <c r="R15" s="34">
        <v>0.71295870098692804</v>
      </c>
      <c r="S15" s="42"/>
      <c r="T15" s="40"/>
      <c r="U15" s="34">
        <v>0.65076793599539895</v>
      </c>
      <c r="V15" s="42"/>
      <c r="W15" s="40"/>
    </row>
    <row r="16" spans="1:23" x14ac:dyDescent="0.3">
      <c r="A16" s="35">
        <v>15</v>
      </c>
      <c r="B16" s="35" t="s">
        <v>30</v>
      </c>
      <c r="C16" s="35" t="s">
        <v>43</v>
      </c>
      <c r="D16" s="35" t="s">
        <v>88</v>
      </c>
      <c r="E16" s="35">
        <v>3</v>
      </c>
      <c r="F16" s="34">
        <v>0.69185020525916296</v>
      </c>
      <c r="G16" s="42"/>
      <c r="H16" s="40"/>
      <c r="I16" s="34">
        <v>0.63745148707488597</v>
      </c>
      <c r="J16" s="42"/>
      <c r="K16" s="40"/>
      <c r="L16" s="34">
        <v>0.82788420600591495</v>
      </c>
      <c r="M16" s="42"/>
      <c r="N16" s="40"/>
      <c r="O16" s="34">
        <v>0.47640025093796501</v>
      </c>
      <c r="P16" s="42"/>
      <c r="Q16" s="40"/>
      <c r="R16" s="34">
        <v>0.74898566951461898</v>
      </c>
      <c r="S16" s="42"/>
      <c r="T16" s="40"/>
      <c r="U16" s="34">
        <v>0.57813941849318495</v>
      </c>
      <c r="V16" s="42"/>
      <c r="W16" s="40"/>
    </row>
    <row r="17" spans="1:23" x14ac:dyDescent="0.3">
      <c r="A17" s="35">
        <v>16</v>
      </c>
      <c r="B17" s="35" t="s">
        <v>30</v>
      </c>
      <c r="C17" s="35" t="s">
        <v>42</v>
      </c>
      <c r="D17" s="35" t="s">
        <v>55</v>
      </c>
      <c r="E17" s="35">
        <v>3</v>
      </c>
      <c r="F17" s="34">
        <v>0.70194667461107596</v>
      </c>
      <c r="G17" s="42">
        <f t="shared" ref="G17" si="48">AVERAGE(F17:F19)</f>
        <v>0.69587770996292564</v>
      </c>
      <c r="H17" s="40">
        <f t="shared" ref="H17" si="49">_xlfn.STDEV.S(F17:F19)</f>
        <v>6.5991652672591225E-3</v>
      </c>
      <c r="I17" s="34">
        <v>0.61579353920516999</v>
      </c>
      <c r="J17" s="42">
        <f t="shared" ref="J17" si="50">AVERAGE(I17:I19)</f>
        <v>0.62665176615663232</v>
      </c>
      <c r="K17" s="40">
        <f t="shared" ref="K17" si="51">_xlfn.STDEV.S(I17:I19)</f>
        <v>1.2651377050460733E-2</v>
      </c>
      <c r="L17" s="34">
        <v>0.82074534311009795</v>
      </c>
      <c r="M17" s="42">
        <f t="shared" ref="M17" si="52">AVERAGE(L17:L19)</f>
        <v>0.8153365939951488</v>
      </c>
      <c r="N17" s="40">
        <f t="shared" ref="N17" si="53">_xlfn.STDEV.S(L17:L19)</f>
        <v>4.9172179183619436E-3</v>
      </c>
      <c r="O17" s="34">
        <v>0.477548483434166</v>
      </c>
      <c r="P17" s="42">
        <f t="shared" ref="P17" si="54">AVERAGE(O17:O19)</f>
        <v>0.48827635583219497</v>
      </c>
      <c r="Q17" s="40">
        <f t="shared" ref="Q17" si="55">_xlfn.STDEV.S(O17:O19)</f>
        <v>9.4002689229514026E-3</v>
      </c>
      <c r="R17" s="34">
        <v>0.64699819573189998</v>
      </c>
      <c r="S17" s="42">
        <f t="shared" ref="S17" si="56">AVERAGE(R17:R19)</f>
        <v>0.69502860409356393</v>
      </c>
      <c r="T17" s="40">
        <f t="shared" ref="T17" si="57">_xlfn.STDEV.S(R17:R19)</f>
        <v>4.8837304021745895E-2</v>
      </c>
      <c r="U17" s="34">
        <v>0.73203603633554304</v>
      </c>
      <c r="V17" s="42">
        <f t="shared" ref="V17" si="58">AVERAGE(U17:U19)</f>
        <v>0.66256013990619433</v>
      </c>
      <c r="W17" s="40">
        <f t="shared" ref="W17" si="59">_xlfn.STDEV.S(U17:U19)</f>
        <v>7.4951307070768899E-2</v>
      </c>
    </row>
    <row r="18" spans="1:23" x14ac:dyDescent="0.3">
      <c r="A18" s="35">
        <v>17</v>
      </c>
      <c r="B18" s="35" t="s">
        <v>30</v>
      </c>
      <c r="C18" s="35" t="s">
        <v>42</v>
      </c>
      <c r="D18" s="35" t="s">
        <v>16</v>
      </c>
      <c r="E18" s="35">
        <v>3</v>
      </c>
      <c r="F18" s="34">
        <v>0.69683380821054997</v>
      </c>
      <c r="G18" s="42"/>
      <c r="H18" s="40"/>
      <c r="I18" s="34">
        <v>0.62361733889128901</v>
      </c>
      <c r="J18" s="42"/>
      <c r="K18" s="40"/>
      <c r="L18" s="34">
        <v>0.81113618908527096</v>
      </c>
      <c r="M18" s="42"/>
      <c r="N18" s="40"/>
      <c r="O18" s="34">
        <v>0.49220864221979899</v>
      </c>
      <c r="P18" s="42"/>
      <c r="Q18" s="40"/>
      <c r="R18" s="34">
        <v>0.69345294723825102</v>
      </c>
      <c r="S18" s="42"/>
      <c r="T18" s="40"/>
      <c r="U18" s="34">
        <v>0.67251585223885602</v>
      </c>
      <c r="V18" s="42"/>
      <c r="W18" s="40"/>
    </row>
    <row r="19" spans="1:23" x14ac:dyDescent="0.3">
      <c r="A19" s="35">
        <v>18</v>
      </c>
      <c r="B19" s="35" t="s">
        <v>30</v>
      </c>
      <c r="C19" s="35" t="s">
        <v>42</v>
      </c>
      <c r="D19" s="35" t="s">
        <v>88</v>
      </c>
      <c r="E19" s="35">
        <v>3</v>
      </c>
      <c r="F19" s="34">
        <v>0.68885264706715099</v>
      </c>
      <c r="G19" s="42"/>
      <c r="H19" s="40"/>
      <c r="I19" s="34">
        <v>0.64054442037343795</v>
      </c>
      <c r="J19" s="42"/>
      <c r="K19" s="40"/>
      <c r="L19" s="34">
        <v>0.81412824979007703</v>
      </c>
      <c r="M19" s="42"/>
      <c r="N19" s="40"/>
      <c r="O19" s="34">
        <v>0.49507194184261999</v>
      </c>
      <c r="P19" s="42"/>
      <c r="Q19" s="40"/>
      <c r="R19" s="34">
        <v>0.74463466931054101</v>
      </c>
      <c r="S19" s="42"/>
      <c r="T19" s="40"/>
      <c r="U19" s="34">
        <v>0.58312853114418395</v>
      </c>
      <c r="V19" s="42"/>
      <c r="W19" s="40"/>
    </row>
    <row r="20" spans="1:23" x14ac:dyDescent="0.3">
      <c r="A20" s="35">
        <v>19</v>
      </c>
      <c r="B20" s="35" t="s">
        <v>30</v>
      </c>
      <c r="C20" s="35" t="s">
        <v>57</v>
      </c>
      <c r="D20" s="35" t="s">
        <v>55</v>
      </c>
      <c r="E20" s="35">
        <v>3</v>
      </c>
      <c r="F20" s="34">
        <v>0.68704914195789302</v>
      </c>
      <c r="G20" s="42">
        <f t="shared" ref="G20" si="60">AVERAGE(F20:F22)</f>
        <v>0.68505781411300604</v>
      </c>
      <c r="H20" s="40">
        <f t="shared" ref="H20" si="61">_xlfn.STDEV.S(F20:F22)</f>
        <v>2.7287061844648037E-3</v>
      </c>
      <c r="I20" s="34">
        <v>0.63099543244967904</v>
      </c>
      <c r="J20" s="42">
        <f t="shared" ref="J20" si="62">AVERAGE(I20:I22)</f>
        <v>0.637677607053449</v>
      </c>
      <c r="K20" s="40">
        <f t="shared" ref="K20" si="63">_xlfn.STDEV.S(I20:I22)</f>
        <v>6.2177400589946826E-3</v>
      </c>
      <c r="L20" s="34">
        <v>0.81866028516378797</v>
      </c>
      <c r="M20" s="42">
        <f t="shared" ref="M20" si="64">AVERAGE(L20:L22)</f>
        <v>0.82190082411437437</v>
      </c>
      <c r="N20" s="40">
        <f t="shared" ref="N20" si="65">_xlfn.STDEV.S(L20:L22)</f>
        <v>3.0384680006481798E-3</v>
      </c>
      <c r="O20" s="34">
        <v>0.48031783263195499</v>
      </c>
      <c r="P20" s="42">
        <f t="shared" ref="P20" si="66">AVERAGE(O20:O22)</f>
        <v>0.47949604886646635</v>
      </c>
      <c r="Q20" s="40">
        <f t="shared" ref="Q20" si="67">_xlfn.STDEV.S(O20:O22)</f>
        <v>1.8625361961040103E-3</v>
      </c>
      <c r="R20" s="34">
        <v>0.62821755202225105</v>
      </c>
      <c r="S20" s="42">
        <f t="shared" ref="S20" si="68">AVERAGE(R20:R22)</f>
        <v>0.68262711411987997</v>
      </c>
      <c r="T20" s="40">
        <f t="shared" ref="T20" si="69">_xlfn.STDEV.S(R20:R22)</f>
        <v>4.73725797417094E-2</v>
      </c>
      <c r="U20" s="34">
        <v>0.75125684072916099</v>
      </c>
      <c r="V20" s="42">
        <f t="shared" ref="V20" si="70">AVERAGE(U20:U22)</f>
        <v>0.67579523020159904</v>
      </c>
      <c r="W20" s="40">
        <f t="shared" ref="W20" si="71">_xlfn.STDEV.S(U20:U22)</f>
        <v>6.886740488970429E-2</v>
      </c>
    </row>
    <row r="21" spans="1:23" x14ac:dyDescent="0.3">
      <c r="A21" s="35">
        <v>20</v>
      </c>
      <c r="B21" s="35" t="s">
        <v>30</v>
      </c>
      <c r="C21" s="35" t="s">
        <v>57</v>
      </c>
      <c r="D21" s="35" t="s">
        <v>16</v>
      </c>
      <c r="E21" s="35">
        <v>3</v>
      </c>
      <c r="F21" s="34">
        <v>0.681947487687521</v>
      </c>
      <c r="G21" s="42"/>
      <c r="H21" s="40"/>
      <c r="I21" s="34">
        <v>0.63874455751583303</v>
      </c>
      <c r="J21" s="42"/>
      <c r="K21" s="40"/>
      <c r="L21" s="34">
        <v>0.82235641841037399</v>
      </c>
      <c r="M21" s="42"/>
      <c r="N21" s="40"/>
      <c r="O21" s="34">
        <v>0.47736395256126601</v>
      </c>
      <c r="P21" s="42"/>
      <c r="Q21" s="40"/>
      <c r="R21" s="34">
        <v>0.70494712540515303</v>
      </c>
      <c r="S21" s="42"/>
      <c r="T21" s="40"/>
      <c r="U21" s="34">
        <v>0.65978718854382301</v>
      </c>
      <c r="V21" s="42"/>
      <c r="W21" s="40"/>
    </row>
    <row r="22" spans="1:23" x14ac:dyDescent="0.3">
      <c r="A22" s="35">
        <v>21</v>
      </c>
      <c r="B22" s="35" t="s">
        <v>30</v>
      </c>
      <c r="C22" s="35" t="s">
        <v>57</v>
      </c>
      <c r="D22" s="35" t="s">
        <v>88</v>
      </c>
      <c r="E22" s="35">
        <v>3</v>
      </c>
      <c r="F22" s="34">
        <v>0.68617681269360398</v>
      </c>
      <c r="G22" s="42"/>
      <c r="H22" s="40"/>
      <c r="I22" s="34">
        <v>0.64329283119483505</v>
      </c>
      <c r="J22" s="42"/>
      <c r="K22" s="40"/>
      <c r="L22" s="34">
        <v>0.82468576876896105</v>
      </c>
      <c r="M22" s="42"/>
      <c r="N22" s="40"/>
      <c r="O22" s="34">
        <v>0.480806361406178</v>
      </c>
      <c r="P22" s="42"/>
      <c r="Q22" s="40"/>
      <c r="R22" s="34">
        <v>0.71471666493223596</v>
      </c>
      <c r="S22" s="42"/>
      <c r="T22" s="40"/>
      <c r="U22" s="34">
        <v>0.61634166133181301</v>
      </c>
      <c r="V22" s="42"/>
      <c r="W22" s="40"/>
    </row>
    <row r="23" spans="1:23" x14ac:dyDescent="0.3">
      <c r="A23" s="35">
        <v>22</v>
      </c>
      <c r="B23" s="35" t="s">
        <v>30</v>
      </c>
      <c r="C23" s="35" t="s">
        <v>41</v>
      </c>
      <c r="D23" s="35" t="s">
        <v>55</v>
      </c>
      <c r="E23" s="35">
        <v>3</v>
      </c>
      <c r="F23" s="34">
        <v>0.74168214253896603</v>
      </c>
      <c r="G23" s="42">
        <f t="shared" ref="G23" si="72">AVERAGE(F23:F25)</f>
        <v>0.74165488076709229</v>
      </c>
      <c r="H23" s="40">
        <f t="shared" ref="H23" si="73">_xlfn.STDEV.S(F23:F25)</f>
        <v>2.4299002237764081E-4</v>
      </c>
      <c r="I23" s="34">
        <v>0.573278107568993</v>
      </c>
      <c r="J23" s="42">
        <f t="shared" ref="J23" si="74">AVERAGE(I23:I25)</f>
        <v>0.57755221443485738</v>
      </c>
      <c r="K23" s="40">
        <f t="shared" ref="K23" si="75">_xlfn.STDEV.S(I23:I25)</f>
        <v>5.6493804659362235E-3</v>
      </c>
      <c r="L23" s="34">
        <v>0.864112769417272</v>
      </c>
      <c r="M23" s="42">
        <f t="shared" ref="M23" si="76">AVERAGE(L23:L25)</f>
        <v>0.86137145245149738</v>
      </c>
      <c r="N23" s="40">
        <f t="shared" ref="N23" si="77">_xlfn.STDEV.S(L23:L25)</f>
        <v>3.6598926424924153E-3</v>
      </c>
      <c r="O23" s="34">
        <v>0.41578763565086901</v>
      </c>
      <c r="P23" s="42">
        <f t="shared" ref="P23" si="78">AVERAGE(O23:O25)</f>
        <v>0.42304120870015066</v>
      </c>
      <c r="Q23" s="40">
        <f t="shared" ref="Q23" si="79">_xlfn.STDEV.S(O23:O25)</f>
        <v>6.4157503081693447E-3</v>
      </c>
      <c r="R23" s="34">
        <v>0.76887026956892801</v>
      </c>
      <c r="S23" s="42">
        <f t="shared" ref="S23" si="80">AVERAGE(R23:R25)</f>
        <v>0.77831371759774193</v>
      </c>
      <c r="T23" s="40">
        <f t="shared" ref="T23" si="81">_xlfn.STDEV.S(R23:R25)</f>
        <v>1.0270961405244828E-2</v>
      </c>
      <c r="U23" s="34">
        <v>0.59234115063807502</v>
      </c>
      <c r="V23" s="42">
        <f t="shared" ref="V23" si="82">AVERAGE(U23:U25)</f>
        <v>0.56530436580088528</v>
      </c>
      <c r="W23" s="40">
        <f t="shared" ref="W23" si="83">_xlfn.STDEV.S(U23:U25)</f>
        <v>3.2155526968676261E-2</v>
      </c>
    </row>
    <row r="24" spans="1:23" x14ac:dyDescent="0.3">
      <c r="A24" s="35">
        <v>23</v>
      </c>
      <c r="B24" s="35" t="s">
        <v>30</v>
      </c>
      <c r="C24" s="35" t="s">
        <v>41</v>
      </c>
      <c r="D24" s="35" t="s">
        <v>16</v>
      </c>
      <c r="E24" s="35">
        <v>3</v>
      </c>
      <c r="F24" s="34">
        <v>0.74188309021654397</v>
      </c>
      <c r="G24" s="42"/>
      <c r="H24" s="40"/>
      <c r="I24" s="34">
        <v>0.57542142209699598</v>
      </c>
      <c r="J24" s="42"/>
      <c r="K24" s="40"/>
      <c r="L24" s="34">
        <v>0.85721534963701096</v>
      </c>
      <c r="M24" s="42"/>
      <c r="N24" s="40"/>
      <c r="O24" s="34">
        <v>0.42797226150543599</v>
      </c>
      <c r="P24" s="42"/>
      <c r="Q24" s="40"/>
      <c r="R24" s="34">
        <v>0.77682185849261598</v>
      </c>
      <c r="S24" s="42"/>
      <c r="T24" s="40"/>
      <c r="U24" s="34">
        <v>0.57382541788263797</v>
      </c>
      <c r="V24" s="42"/>
      <c r="W24" s="40"/>
    </row>
    <row r="25" spans="1:23" x14ac:dyDescent="0.3">
      <c r="A25" s="35">
        <v>24</v>
      </c>
      <c r="B25" s="35" t="s">
        <v>30</v>
      </c>
      <c r="C25" s="35" t="s">
        <v>41</v>
      </c>
      <c r="D25" s="35" t="s">
        <v>88</v>
      </c>
      <c r="E25" s="35">
        <v>3</v>
      </c>
      <c r="F25" s="34">
        <v>0.741399409545767</v>
      </c>
      <c r="G25" s="42"/>
      <c r="H25" s="40"/>
      <c r="I25" s="34">
        <v>0.58395711363858305</v>
      </c>
      <c r="J25" s="42"/>
      <c r="K25" s="40"/>
      <c r="L25" s="34">
        <v>0.86278623830020895</v>
      </c>
      <c r="M25" s="42"/>
      <c r="N25" s="40"/>
      <c r="O25" s="34">
        <v>0.42536372894414698</v>
      </c>
      <c r="P25" s="42"/>
      <c r="Q25" s="40"/>
      <c r="R25" s="34">
        <v>0.78924902473168201</v>
      </c>
      <c r="S25" s="42"/>
      <c r="T25" s="40"/>
      <c r="U25" s="34">
        <v>0.52974652888194296</v>
      </c>
      <c r="V25" s="42"/>
      <c r="W25" s="40"/>
    </row>
    <row r="26" spans="1:23" x14ac:dyDescent="0.3">
      <c r="A26" s="35">
        <v>25</v>
      </c>
      <c r="B26" s="35" t="s">
        <v>30</v>
      </c>
      <c r="C26" s="35" t="s">
        <v>56</v>
      </c>
      <c r="D26" s="35" t="s">
        <v>55</v>
      </c>
      <c r="E26" s="35">
        <v>3</v>
      </c>
      <c r="F26" s="34">
        <v>0.72784518874174597</v>
      </c>
      <c r="G26" s="42">
        <f t="shared" ref="G26" si="84">AVERAGE(F26:F28)</f>
        <v>0.72408480508366801</v>
      </c>
      <c r="H26" s="40">
        <f t="shared" ref="H26" si="85">_xlfn.STDEV.S(F26:F28)</f>
        <v>3.2590430439820911E-3</v>
      </c>
      <c r="I26" s="34">
        <v>0.58843182113995196</v>
      </c>
      <c r="J26" s="42">
        <f t="shared" ref="J26" si="86">AVERAGE(I26:I28)</f>
        <v>0.59687614422605062</v>
      </c>
      <c r="K26" s="40">
        <f t="shared" ref="K26" si="87">_xlfn.STDEV.S(I26:I28)</f>
        <v>8.4738861099112311E-3</v>
      </c>
      <c r="L26" s="34">
        <v>0.85685416414416904</v>
      </c>
      <c r="M26" s="42">
        <f t="shared" ref="M26" si="88">AVERAGE(L26:L28)</f>
        <v>0.85201098075508364</v>
      </c>
      <c r="N26" s="40">
        <f t="shared" ref="N26" si="89">_xlfn.STDEV.S(L26:L28)</f>
        <v>4.6795900688335716E-3</v>
      </c>
      <c r="O26" s="34">
        <v>0.426748109694148</v>
      </c>
      <c r="P26" s="42">
        <f t="shared" ref="P26" si="90">AVERAGE(O26:O28)</f>
        <v>0.437095580142286</v>
      </c>
      <c r="Q26" s="40">
        <f t="shared" ref="Q26" si="91">_xlfn.STDEV.S(O26:O28)</f>
        <v>8.9611726935506734E-3</v>
      </c>
      <c r="R26" s="34">
        <v>0.73318726436485504</v>
      </c>
      <c r="S26" s="42">
        <f t="shared" ref="S26" si="92">AVERAGE(R26:R28)</f>
        <v>0.75384029229959693</v>
      </c>
      <c r="T26" s="40">
        <f t="shared" ref="T26" si="93">_xlfn.STDEV.S(R26:R28)</f>
        <v>2.8639479694688157E-2</v>
      </c>
      <c r="U26" s="34">
        <v>0.63642506574730395</v>
      </c>
      <c r="V26" s="42">
        <f t="shared" ref="V26" si="94">AVERAGE(U26:U28)</f>
        <v>0.59559404187466625</v>
      </c>
      <c r="W26" s="40">
        <f t="shared" ref="W26" si="95">_xlfn.STDEV.S(U26:U28)</f>
        <v>5.492720065286346E-2</v>
      </c>
    </row>
    <row r="27" spans="1:23" x14ac:dyDescent="0.3">
      <c r="A27" s="35">
        <v>26</v>
      </c>
      <c r="B27" s="35" t="s">
        <v>30</v>
      </c>
      <c r="C27" s="35" t="s">
        <v>56</v>
      </c>
      <c r="D27" s="35" t="s">
        <v>16</v>
      </c>
      <c r="E27" s="35">
        <v>3</v>
      </c>
      <c r="F27" s="34">
        <v>0.722331094955175</v>
      </c>
      <c r="G27" s="42"/>
      <c r="H27" s="40"/>
      <c r="I27" s="34">
        <v>0.596817324395988</v>
      </c>
      <c r="J27" s="42"/>
      <c r="K27" s="40"/>
      <c r="L27" s="34">
        <v>0.84751423985937702</v>
      </c>
      <c r="M27" s="42"/>
      <c r="N27" s="40"/>
      <c r="O27" s="34">
        <v>0.44227206078460601</v>
      </c>
      <c r="P27" s="42"/>
      <c r="Q27" s="40"/>
      <c r="R27" s="34">
        <v>0.74179921531426296</v>
      </c>
      <c r="S27" s="42"/>
      <c r="T27" s="40"/>
      <c r="U27" s="34">
        <v>0.61720968491526895</v>
      </c>
      <c r="V27" s="42"/>
      <c r="W27" s="40"/>
    </row>
    <row r="28" spans="1:23" x14ac:dyDescent="0.3">
      <c r="A28" s="35">
        <v>27</v>
      </c>
      <c r="B28" s="35" t="s">
        <v>30</v>
      </c>
      <c r="C28" s="35" t="s">
        <v>56</v>
      </c>
      <c r="D28" s="35" t="s">
        <v>88</v>
      </c>
      <c r="E28" s="35">
        <v>3</v>
      </c>
      <c r="F28" s="34">
        <v>0.72207813155408296</v>
      </c>
      <c r="G28" s="42"/>
      <c r="H28" s="40"/>
      <c r="I28" s="34">
        <v>0.60537928714221201</v>
      </c>
      <c r="J28" s="42"/>
      <c r="K28" s="40"/>
      <c r="L28" s="34">
        <v>0.85166453826170496</v>
      </c>
      <c r="M28" s="42"/>
      <c r="N28" s="40"/>
      <c r="O28" s="34">
        <v>0.44226656994810398</v>
      </c>
      <c r="P28" s="42"/>
      <c r="Q28" s="40"/>
      <c r="R28" s="34">
        <v>0.786534397219673</v>
      </c>
      <c r="S28" s="42"/>
      <c r="T28" s="40"/>
      <c r="U28" s="34">
        <v>0.53314737496142595</v>
      </c>
      <c r="V28" s="42"/>
      <c r="W28" s="40"/>
    </row>
    <row r="29" spans="1:23" x14ac:dyDescent="0.3">
      <c r="A29" s="35">
        <v>28</v>
      </c>
      <c r="B29" s="35" t="s">
        <v>30</v>
      </c>
      <c r="C29" s="35" t="s">
        <v>53</v>
      </c>
      <c r="D29" s="35" t="s">
        <v>55</v>
      </c>
      <c r="E29" s="35">
        <v>3</v>
      </c>
      <c r="F29" s="34">
        <v>0.72766872168118402</v>
      </c>
      <c r="G29" s="42">
        <f t="shared" ref="G29" si="96">AVERAGE(F29:F31)</f>
        <v>0.71972305838833905</v>
      </c>
      <c r="H29" s="40">
        <f t="shared" ref="H29" si="97">_xlfn.STDEV.S(F29:F31)</f>
        <v>1.9640810204691671E-2</v>
      </c>
      <c r="I29" s="34">
        <v>0.58862256185538997</v>
      </c>
      <c r="J29" s="42">
        <f t="shared" ref="J29" si="98">AVERAGE(I29:I31)</f>
        <v>0.6004255837352549</v>
      </c>
      <c r="K29" s="40">
        <f t="shared" ref="K29" si="99">_xlfn.STDEV.S(I29:I31)</f>
        <v>1.7526593012084753E-2</v>
      </c>
      <c r="L29" s="34">
        <v>0.86773887487701395</v>
      </c>
      <c r="M29" s="42">
        <f t="shared" ref="M29" si="100">AVERAGE(L29:L31)</f>
        <v>0.84337817144105998</v>
      </c>
      <c r="N29" s="40">
        <f t="shared" ref="N29" si="101">_xlfn.STDEV.S(L29:L31)</f>
        <v>4.1032541665861157E-2</v>
      </c>
      <c r="O29" s="34">
        <v>0.410202547420212</v>
      </c>
      <c r="P29" s="42">
        <f t="shared" ref="P29" si="102">AVERAGE(O29:O31)</f>
        <v>0.446473692892629</v>
      </c>
      <c r="Q29" s="40">
        <f t="shared" ref="Q29" si="103">_xlfn.STDEV.S(O29:O31)</f>
        <v>5.4772966375610056E-2</v>
      </c>
      <c r="R29" s="34">
        <v>0.75746478393337302</v>
      </c>
      <c r="S29" s="42">
        <f t="shared" ref="S29" si="104">AVERAGE(R29:R31)</f>
        <v>0.73777303700366337</v>
      </c>
      <c r="T29" s="40">
        <f t="shared" ref="T29" si="105">_xlfn.STDEV.S(R29:R31)</f>
        <v>5.9417725193334991E-2</v>
      </c>
      <c r="U29" s="34">
        <v>0.60678020136423105</v>
      </c>
      <c r="V29" s="42">
        <f t="shared" ref="V29" si="106">AVERAGE(U29:U31)</f>
        <v>0.60887185634156571</v>
      </c>
      <c r="W29" s="40">
        <f t="shared" ref="W29" si="107">_xlfn.STDEV.S(U29:U31)</f>
        <v>7.4686759446824624E-2</v>
      </c>
    </row>
    <row r="30" spans="1:23" x14ac:dyDescent="0.3">
      <c r="A30" s="35">
        <v>29</v>
      </c>
      <c r="B30" s="35" t="s">
        <v>30</v>
      </c>
      <c r="C30" s="35" t="s">
        <v>53</v>
      </c>
      <c r="D30" s="35" t="s">
        <v>16</v>
      </c>
      <c r="E30" s="35">
        <v>2</v>
      </c>
      <c r="F30" s="34">
        <v>0.69735426926141897</v>
      </c>
      <c r="G30" s="42"/>
      <c r="H30" s="40"/>
      <c r="I30" s="34">
        <v>0.62056429835037696</v>
      </c>
      <c r="J30" s="42"/>
      <c r="K30" s="40"/>
      <c r="L30" s="34">
        <v>0.79600426105619404</v>
      </c>
      <c r="M30" s="42"/>
      <c r="N30" s="40"/>
      <c r="O30" s="34">
        <v>0.50947997823932301</v>
      </c>
      <c r="P30" s="42"/>
      <c r="Q30" s="40"/>
      <c r="R30" s="34">
        <v>0.6710093069884</v>
      </c>
      <c r="S30" s="42"/>
      <c r="T30" s="40"/>
      <c r="U30" s="34">
        <v>0.68458247319750898</v>
      </c>
      <c r="V30" s="42"/>
      <c r="W30" s="40"/>
    </row>
    <row r="31" spans="1:23" x14ac:dyDescent="0.3">
      <c r="A31" s="35">
        <v>30</v>
      </c>
      <c r="B31" s="35" t="s">
        <v>30</v>
      </c>
      <c r="C31" s="35" t="s">
        <v>53</v>
      </c>
      <c r="D31" s="35" t="s">
        <v>88</v>
      </c>
      <c r="E31" s="35">
        <v>3</v>
      </c>
      <c r="F31" s="34">
        <v>0.73414618422241396</v>
      </c>
      <c r="G31" s="42"/>
      <c r="H31" s="40"/>
      <c r="I31" s="34">
        <v>0.59208989099999798</v>
      </c>
      <c r="J31" s="42"/>
      <c r="K31" s="40"/>
      <c r="L31" s="34">
        <v>0.86639137838997204</v>
      </c>
      <c r="M31" s="42"/>
      <c r="N31" s="40"/>
      <c r="O31" s="34">
        <v>0.419738553018352</v>
      </c>
      <c r="P31" s="42"/>
      <c r="Q31" s="40"/>
      <c r="R31" s="34">
        <v>0.78484502008921697</v>
      </c>
      <c r="S31" s="42"/>
      <c r="T31" s="40"/>
      <c r="U31" s="34">
        <v>0.53525289446295699</v>
      </c>
      <c r="V31" s="42"/>
      <c r="W31" s="40"/>
    </row>
    <row r="32" spans="1:23" x14ac:dyDescent="0.3">
      <c r="A32" s="35">
        <v>31</v>
      </c>
      <c r="B32" s="35" t="s">
        <v>30</v>
      </c>
      <c r="C32" s="35" t="s">
        <v>63</v>
      </c>
      <c r="D32" s="35" t="s">
        <v>55</v>
      </c>
      <c r="E32" s="35">
        <v>3</v>
      </c>
      <c r="F32" s="34">
        <v>0.71446989935844496</v>
      </c>
      <c r="G32" s="42">
        <f t="shared" ref="G32" si="108">AVERAGE(F32:F34)</f>
        <v>0.71578458015812396</v>
      </c>
      <c r="H32" s="40">
        <f t="shared" ref="H32" si="109">_xlfn.STDEV.S(F32:F34)</f>
        <v>1.279018422091682E-3</v>
      </c>
      <c r="I32" s="34">
        <v>0.60271790243753198</v>
      </c>
      <c r="J32" s="42">
        <f t="shared" ref="J32" si="110">AVERAGE(I32:I34)</f>
        <v>0.60576959957106735</v>
      </c>
      <c r="K32" s="40">
        <f t="shared" ref="K32" si="111">_xlfn.STDEV.S(I32:I34)</f>
        <v>4.4360564879538412E-3</v>
      </c>
      <c r="L32" s="34">
        <v>0.84495033989438095</v>
      </c>
      <c r="M32" s="42">
        <f t="shared" ref="M32" si="112">AVERAGE(L32:L34)</f>
        <v>0.84504656678181</v>
      </c>
      <c r="N32" s="40">
        <f t="shared" ref="N32" si="113">_xlfn.STDEV.S(L32:L34)</f>
        <v>1.3212585656842688E-3</v>
      </c>
      <c r="O32" s="34">
        <v>0.44413771708141703</v>
      </c>
      <c r="P32" s="42">
        <f t="shared" ref="P32" si="114">AVERAGE(O32:O34)</f>
        <v>0.44727497952358036</v>
      </c>
      <c r="Q32" s="40">
        <f t="shared" ref="Q32" si="115">_xlfn.STDEV.S(O32:O34)</f>
        <v>2.9634158706877151E-3</v>
      </c>
      <c r="R32" s="34">
        <v>0.71992819944391095</v>
      </c>
      <c r="S32" s="42">
        <f t="shared" ref="S32" si="116">AVERAGE(R32:R34)</f>
        <v>0.74958239600063159</v>
      </c>
      <c r="T32" s="40">
        <f t="shared" ref="T32" si="117">_xlfn.STDEV.S(R32:R34)</f>
        <v>3.2597723851731791E-2</v>
      </c>
      <c r="U32" s="34">
        <v>0.65204668300373603</v>
      </c>
      <c r="V32" s="42">
        <f t="shared" ref="V32" si="118">AVERAGE(U32:U34)</f>
        <v>0.60063992385283294</v>
      </c>
      <c r="W32" s="40">
        <f t="shared" ref="W32" si="119">_xlfn.STDEV.S(U32:U34)</f>
        <v>5.9343027537991221E-2</v>
      </c>
    </row>
    <row r="33" spans="1:23" x14ac:dyDescent="0.3">
      <c r="A33" s="35">
        <v>32</v>
      </c>
      <c r="B33" s="35" t="s">
        <v>30</v>
      </c>
      <c r="C33" s="35" t="s">
        <v>63</v>
      </c>
      <c r="D33" s="35" t="s">
        <v>16</v>
      </c>
      <c r="E33" s="35">
        <v>3</v>
      </c>
      <c r="F33" s="34">
        <v>0.71585916939299998</v>
      </c>
      <c r="G33" s="42"/>
      <c r="H33" s="40"/>
      <c r="I33" s="34">
        <v>0.60373259034973903</v>
      </c>
      <c r="J33" s="42"/>
      <c r="K33" s="40"/>
      <c r="L33" s="34">
        <v>0.84377605234511399</v>
      </c>
      <c r="M33" s="42"/>
      <c r="N33" s="40"/>
      <c r="O33" s="34">
        <v>0.44766038553389798</v>
      </c>
      <c r="P33" s="42"/>
      <c r="Q33" s="40"/>
      <c r="R33" s="34">
        <v>0.74433256547388604</v>
      </c>
      <c r="S33" s="42"/>
      <c r="T33" s="40"/>
      <c r="U33" s="34">
        <v>0.61417432903360303</v>
      </c>
      <c r="V33" s="42"/>
      <c r="W33" s="40"/>
    </row>
    <row r="34" spans="1:23" x14ac:dyDescent="0.3">
      <c r="A34" s="35">
        <v>33</v>
      </c>
      <c r="B34" s="35" t="s">
        <v>30</v>
      </c>
      <c r="C34" s="35" t="s">
        <v>63</v>
      </c>
      <c r="D34" s="35" t="s">
        <v>88</v>
      </c>
      <c r="E34" s="35">
        <v>3</v>
      </c>
      <c r="F34" s="34">
        <v>0.71702467172292705</v>
      </c>
      <c r="G34" s="42"/>
      <c r="H34" s="40"/>
      <c r="I34" s="34">
        <v>0.61085830592593104</v>
      </c>
      <c r="J34" s="42"/>
      <c r="K34" s="40"/>
      <c r="L34" s="34">
        <v>0.84641330810593496</v>
      </c>
      <c r="M34" s="42"/>
      <c r="N34" s="40"/>
      <c r="O34" s="34">
        <v>0.45002683595542597</v>
      </c>
      <c r="P34" s="42"/>
      <c r="Q34" s="40"/>
      <c r="R34" s="34">
        <v>0.78448642308409799</v>
      </c>
      <c r="S34" s="42"/>
      <c r="T34" s="40"/>
      <c r="U34" s="34">
        <v>0.53569875952115997</v>
      </c>
      <c r="V34" s="42"/>
      <c r="W34" s="40"/>
    </row>
    <row r="35" spans="1:23" x14ac:dyDescent="0.3">
      <c r="A35" s="35">
        <v>34</v>
      </c>
      <c r="B35" s="35" t="s">
        <v>30</v>
      </c>
      <c r="C35" s="35" t="s">
        <v>33</v>
      </c>
      <c r="D35" s="35" t="s">
        <v>55</v>
      </c>
      <c r="E35" s="35">
        <v>3</v>
      </c>
      <c r="F35" s="34">
        <v>0.59413371658124903</v>
      </c>
      <c r="G35" s="42">
        <f t="shared" ref="G35" si="120">AVERAGE(F35:F37)</f>
        <v>0.61709657240525029</v>
      </c>
      <c r="H35" s="40">
        <f t="shared" ref="H35" si="121">_xlfn.STDEV.S(F35:F37)</f>
        <v>2.0680809945574308E-2</v>
      </c>
      <c r="I35" s="34">
        <v>0.71858745245743605</v>
      </c>
      <c r="J35" s="42">
        <f t="shared" ref="J35" si="122">AVERAGE(I35:I37)</f>
        <v>0.70290678856585476</v>
      </c>
      <c r="K35" s="40">
        <f t="shared" ref="K35" si="123">_xlfn.STDEV.S(I35:I37)</f>
        <v>1.6926093651005881E-2</v>
      </c>
      <c r="L35" s="34">
        <v>0.75107507489456105</v>
      </c>
      <c r="M35" s="42">
        <f t="shared" ref="M35" si="124">AVERAGE(L35:L37)</f>
        <v>0.75781127753523003</v>
      </c>
      <c r="N35" s="40">
        <f t="shared" ref="N35" si="125">_xlfn.STDEV.S(L35:L37)</f>
        <v>7.1700426533030147E-3</v>
      </c>
      <c r="O35" s="34">
        <v>0.562751212258913</v>
      </c>
      <c r="P35" s="42">
        <f t="shared" ref="P35" si="126">AVERAGE(O35:O37)</f>
        <v>0.55914702097640878</v>
      </c>
      <c r="Q35" s="40">
        <f t="shared" ref="Q35" si="127">_xlfn.STDEV.S(O35:O37)</f>
        <v>9.2481541236714496E-3</v>
      </c>
      <c r="R35" s="34">
        <v>0.71803299162804601</v>
      </c>
      <c r="S35" s="42">
        <f t="shared" ref="S35" si="128">AVERAGE(R35:R37)</f>
        <v>0.71127744393015624</v>
      </c>
      <c r="T35" s="40">
        <f t="shared" ref="T35" si="129">_xlfn.STDEV.S(R35:R37)</f>
        <v>2.675527705804831E-2</v>
      </c>
      <c r="U35" s="34">
        <v>0.65424911903848304</v>
      </c>
      <c r="V35" s="42">
        <f t="shared" ref="V35" si="130">AVERAGE(U35:U37)</f>
        <v>0.64485845467084335</v>
      </c>
      <c r="W35" s="40">
        <f t="shared" ref="W35" si="131">_xlfn.STDEV.S(U35:U37)</f>
        <v>4.5753191770976392E-2</v>
      </c>
    </row>
    <row r="36" spans="1:23" x14ac:dyDescent="0.3">
      <c r="A36" s="35">
        <v>35</v>
      </c>
      <c r="B36" s="35" t="s">
        <v>30</v>
      </c>
      <c r="C36" s="35" t="s">
        <v>33</v>
      </c>
      <c r="D36" s="35" t="s">
        <v>16</v>
      </c>
      <c r="E36" s="35">
        <v>3</v>
      </c>
      <c r="F36" s="34">
        <v>0.63425482507318298</v>
      </c>
      <c r="G36" s="42"/>
      <c r="H36" s="40"/>
      <c r="I36" s="34">
        <v>0.68496298042510695</v>
      </c>
      <c r="J36" s="42"/>
      <c r="K36" s="40"/>
      <c r="L36" s="34">
        <v>0.765347974798813</v>
      </c>
      <c r="M36" s="42"/>
      <c r="N36" s="40"/>
      <c r="O36" s="34">
        <v>0.54863942657893805</v>
      </c>
      <c r="P36" s="42"/>
      <c r="Q36" s="40"/>
      <c r="R36" s="34">
        <v>0.68179187848695599</v>
      </c>
      <c r="S36" s="42"/>
      <c r="T36" s="40"/>
      <c r="U36" s="34">
        <v>0.685187739356937</v>
      </c>
      <c r="V36" s="42"/>
      <c r="W36" s="40"/>
    </row>
    <row r="37" spans="1:23" x14ac:dyDescent="0.3">
      <c r="A37" s="35">
        <v>36</v>
      </c>
      <c r="B37" s="35" t="s">
        <v>30</v>
      </c>
      <c r="C37" s="35" t="s">
        <v>33</v>
      </c>
      <c r="D37" s="35" t="s">
        <v>88</v>
      </c>
      <c r="E37" s="35">
        <v>3</v>
      </c>
      <c r="F37" s="34">
        <v>0.62290117556131896</v>
      </c>
      <c r="G37" s="42"/>
      <c r="H37" s="40"/>
      <c r="I37" s="34">
        <v>0.70516993281502105</v>
      </c>
      <c r="J37" s="42"/>
      <c r="K37" s="40"/>
      <c r="L37" s="34">
        <v>0.75701078291231605</v>
      </c>
      <c r="M37" s="42"/>
      <c r="N37" s="40"/>
      <c r="O37" s="34">
        <v>0.56605042409137496</v>
      </c>
      <c r="P37" s="42"/>
      <c r="Q37" s="40"/>
      <c r="R37" s="34">
        <v>0.73400746167546704</v>
      </c>
      <c r="S37" s="42"/>
      <c r="T37" s="40"/>
      <c r="U37" s="34">
        <v>0.59513850561711001</v>
      </c>
      <c r="V37" s="42"/>
      <c r="W37" s="40"/>
    </row>
    <row r="38" spans="1:23" x14ac:dyDescent="0.3">
      <c r="A38" s="35">
        <v>37</v>
      </c>
      <c r="B38" s="35" t="s">
        <v>30</v>
      </c>
      <c r="C38" s="35" t="s">
        <v>45</v>
      </c>
      <c r="D38" s="35" t="s">
        <v>55</v>
      </c>
      <c r="E38" s="35">
        <v>5</v>
      </c>
      <c r="F38" s="34">
        <v>0.68834862711572897</v>
      </c>
      <c r="G38" s="42">
        <f t="shared" ref="G38" si="132">AVERAGE(F38:F40)</f>
        <v>0.66478984063769664</v>
      </c>
      <c r="H38" s="40">
        <f t="shared" ref="H38" si="133">_xlfn.STDEV.S(F38:F40)</f>
        <v>2.0498340206677096E-2</v>
      </c>
      <c r="I38" s="34">
        <v>0.63486668087035303</v>
      </c>
      <c r="J38" s="42">
        <f t="shared" ref="J38" si="134">AVERAGE(I38:I40)</f>
        <v>0.66132821886655169</v>
      </c>
      <c r="K38" s="40">
        <f t="shared" ref="K38" si="135">_xlfn.STDEV.S(I38:I40)</f>
        <v>2.3840910488275458E-2</v>
      </c>
      <c r="L38" s="34">
        <v>0.86692901158965896</v>
      </c>
      <c r="M38" s="42">
        <f t="shared" ref="M38" si="136">AVERAGE(L38:L40)</f>
        <v>0.8423167860575923</v>
      </c>
      <c r="N38" s="40">
        <f t="shared" ref="N38" si="137">_xlfn.STDEV.S(L38:L40)</f>
        <v>2.1318423315831083E-2</v>
      </c>
      <c r="O38" s="34">
        <v>0.41484304039716102</v>
      </c>
      <c r="P38" s="42">
        <f t="shared" ref="P38" si="138">AVERAGE(O38:O40)</f>
        <v>0.45303194220910897</v>
      </c>
      <c r="Q38" s="40">
        <f t="shared" ref="Q38" si="139">_xlfn.STDEV.S(O38:O40)</f>
        <v>3.3183342356176621E-2</v>
      </c>
      <c r="R38" s="34">
        <v>0.71957143292831205</v>
      </c>
      <c r="S38" s="42">
        <f t="shared" ref="S38" si="140">AVERAGE(R38:R40)</f>
        <v>0.72737642110956291</v>
      </c>
      <c r="T38" s="40">
        <f t="shared" ref="T38" si="141">_xlfn.STDEV.S(R38:R40)</f>
        <v>3.0112463994261068E-2</v>
      </c>
      <c r="U38" s="34">
        <v>0.67709166296172896</v>
      </c>
      <c r="V38" s="42">
        <f t="shared" ref="V38" si="142">AVERAGE(U38:U40)</f>
        <v>0.64244866855670024</v>
      </c>
      <c r="W38" s="40">
        <f t="shared" ref="W38" si="143">_xlfn.STDEV.S(U38:U40)</f>
        <v>5.8471893954011089E-2</v>
      </c>
    </row>
    <row r="39" spans="1:23" x14ac:dyDescent="0.3">
      <c r="A39" s="35">
        <v>38</v>
      </c>
      <c r="B39" s="35" t="s">
        <v>30</v>
      </c>
      <c r="C39" s="35" t="s">
        <v>45</v>
      </c>
      <c r="D39" s="35" t="s">
        <v>16</v>
      </c>
      <c r="E39" s="35">
        <v>4</v>
      </c>
      <c r="F39" s="34">
        <v>0.65499025445759695</v>
      </c>
      <c r="G39" s="42"/>
      <c r="H39" s="40"/>
      <c r="I39" s="34">
        <v>0.66798409105430001</v>
      </c>
      <c r="J39" s="42"/>
      <c r="K39" s="40"/>
      <c r="L39" s="34">
        <v>0.82961832339416497</v>
      </c>
      <c r="M39" s="42"/>
      <c r="N39" s="40"/>
      <c r="O39" s="34">
        <v>0.46941714160862003</v>
      </c>
      <c r="P39" s="42"/>
      <c r="Q39" s="40"/>
      <c r="R39" s="34">
        <v>0.70193488501645995</v>
      </c>
      <c r="S39" s="42"/>
      <c r="T39" s="40"/>
      <c r="U39" s="34">
        <v>0.67531541287108898</v>
      </c>
      <c r="V39" s="42"/>
      <c r="W39" s="40"/>
    </row>
    <row r="40" spans="1:23" x14ac:dyDescent="0.3">
      <c r="A40" s="35">
        <v>39</v>
      </c>
      <c r="B40" s="35" t="s">
        <v>30</v>
      </c>
      <c r="C40" s="35" t="s">
        <v>45</v>
      </c>
      <c r="D40" s="35" t="s">
        <v>88</v>
      </c>
      <c r="E40" s="35">
        <v>4</v>
      </c>
      <c r="F40" s="34">
        <v>0.65103064033976399</v>
      </c>
      <c r="G40" s="42"/>
      <c r="H40" s="40"/>
      <c r="I40" s="34">
        <v>0.68113388467500202</v>
      </c>
      <c r="J40" s="42"/>
      <c r="K40" s="40"/>
      <c r="L40" s="34">
        <v>0.83040302318895298</v>
      </c>
      <c r="M40" s="42"/>
      <c r="N40" s="40"/>
      <c r="O40" s="34">
        <v>0.47483564462154598</v>
      </c>
      <c r="P40" s="42"/>
      <c r="Q40" s="40"/>
      <c r="R40" s="34">
        <v>0.76062294538391695</v>
      </c>
      <c r="S40" s="42"/>
      <c r="T40" s="40"/>
      <c r="U40" s="34">
        <v>0.57493892983728301</v>
      </c>
      <c r="V40" s="42"/>
      <c r="W40" s="40"/>
    </row>
    <row r="41" spans="1:23" x14ac:dyDescent="0.3">
      <c r="A41" s="35">
        <v>40</v>
      </c>
      <c r="B41" s="35" t="s">
        <v>10</v>
      </c>
      <c r="C41" s="35" t="s">
        <v>14</v>
      </c>
      <c r="D41" s="35" t="s">
        <v>55</v>
      </c>
      <c r="E41" s="35">
        <v>2</v>
      </c>
      <c r="F41" s="34">
        <v>0.60576036213379003</v>
      </c>
      <c r="G41" s="42">
        <f t="shared" ref="G41" si="144">AVERAGE(F41:F43)</f>
        <v>0.58980481586529399</v>
      </c>
      <c r="H41" s="40">
        <f t="shared" ref="H41" si="145">_xlfn.STDEV.S(F41:F43)</f>
        <v>1.4293806626903034E-2</v>
      </c>
      <c r="I41" s="34">
        <v>0.70535865390959895</v>
      </c>
      <c r="J41" s="42">
        <f t="shared" ref="J41" si="146">AVERAGE(I41:I43)</f>
        <v>0.72676472883949794</v>
      </c>
      <c r="K41" s="40">
        <f t="shared" ref="K41" si="147">_xlfn.STDEV.S(I41:I43)</f>
        <v>1.8631191493897102E-2</v>
      </c>
      <c r="L41" s="34">
        <v>0.74561400959361901</v>
      </c>
      <c r="M41" s="42">
        <f t="shared" ref="M41" si="148">AVERAGE(L41:L43)</f>
        <v>0.75948445536194675</v>
      </c>
      <c r="N41" s="40">
        <f t="shared" ref="N41" si="149">_xlfn.STDEV.S(L41:L43)</f>
        <v>1.4175389764056481E-2</v>
      </c>
      <c r="O41" s="34">
        <v>0.56659215215505598</v>
      </c>
      <c r="P41" s="42">
        <f t="shared" ref="P41" si="150">AVERAGE(O41:O43)</f>
        <v>0.55623160132865035</v>
      </c>
      <c r="Q41" s="40">
        <f t="shared" ref="Q41" si="151">_xlfn.STDEV.S(O41:O43)</f>
        <v>1.0312256686410089E-2</v>
      </c>
      <c r="R41" s="34">
        <v>0.63714300848220295</v>
      </c>
      <c r="S41" s="42">
        <f t="shared" ref="S41" si="152">AVERAGE(R41:R43)</f>
        <v>0.60869437799681292</v>
      </c>
      <c r="T41" s="40">
        <f t="shared" ref="T41" si="153">_xlfn.STDEV.S(R41:R43)</f>
        <v>4.1681823824906455E-2</v>
      </c>
      <c r="U41" s="34">
        <v>0.72927573344200003</v>
      </c>
      <c r="V41" s="42">
        <f t="shared" ref="V41" si="154">AVERAGE(U41:U43)</f>
        <v>0.74490840868854191</v>
      </c>
      <c r="W41" s="40">
        <f t="shared" ref="W41" si="155">_xlfn.STDEV.S(U41:U43)</f>
        <v>1.8073703004955696E-2</v>
      </c>
    </row>
    <row r="42" spans="1:23" x14ac:dyDescent="0.3">
      <c r="A42" s="35">
        <v>41</v>
      </c>
      <c r="B42" s="35" t="s">
        <v>10</v>
      </c>
      <c r="C42" s="35" t="s">
        <v>14</v>
      </c>
      <c r="D42" s="35" t="s">
        <v>16</v>
      </c>
      <c r="E42" s="35">
        <v>3</v>
      </c>
      <c r="F42" s="34">
        <v>0.57816940478522505</v>
      </c>
      <c r="G42" s="42"/>
      <c r="H42" s="40"/>
      <c r="I42" s="34">
        <v>0.73560866341490005</v>
      </c>
      <c r="J42" s="42"/>
      <c r="K42" s="40"/>
      <c r="L42" s="34">
        <v>0.75889307704744002</v>
      </c>
      <c r="M42" s="42"/>
      <c r="N42" s="40"/>
      <c r="O42" s="34">
        <v>0.556134324823229</v>
      </c>
      <c r="P42" s="42"/>
      <c r="Q42" s="40"/>
      <c r="R42" s="34">
        <v>0.62809120201202895</v>
      </c>
      <c r="S42" s="42"/>
      <c r="T42" s="40"/>
      <c r="U42" s="34">
        <v>0.740750885665035</v>
      </c>
      <c r="V42" s="42"/>
      <c r="W42" s="40"/>
    </row>
    <row r="43" spans="1:23" x14ac:dyDescent="0.3">
      <c r="A43" s="35">
        <v>42</v>
      </c>
      <c r="B43" s="35" t="s">
        <v>10</v>
      </c>
      <c r="C43" s="35" t="s">
        <v>14</v>
      </c>
      <c r="D43" s="35" t="s">
        <v>88</v>
      </c>
      <c r="E43" s="35">
        <v>3</v>
      </c>
      <c r="F43" s="34">
        <v>0.58548468067686699</v>
      </c>
      <c r="G43" s="42"/>
      <c r="H43" s="40"/>
      <c r="I43" s="34">
        <v>0.73932686919399504</v>
      </c>
      <c r="J43" s="42"/>
      <c r="K43" s="40"/>
      <c r="L43" s="34">
        <v>0.773946279444781</v>
      </c>
      <c r="M43" s="42"/>
      <c r="N43" s="40"/>
      <c r="O43" s="34">
        <v>0.54596832700766595</v>
      </c>
      <c r="P43" s="42"/>
      <c r="Q43" s="40"/>
      <c r="R43" s="34">
        <v>0.56084892349620696</v>
      </c>
      <c r="S43" s="42"/>
      <c r="T43" s="40"/>
      <c r="U43" s="34">
        <v>0.76469860695859104</v>
      </c>
      <c r="V43" s="42"/>
      <c r="W43" s="40"/>
    </row>
    <row r="44" spans="1:23" x14ac:dyDescent="0.3">
      <c r="A44" s="35">
        <v>43</v>
      </c>
      <c r="B44" s="35" t="s">
        <v>30</v>
      </c>
      <c r="C44" s="35" t="s">
        <v>44</v>
      </c>
      <c r="D44" s="35" t="s">
        <v>55</v>
      </c>
      <c r="E44" s="35">
        <v>2</v>
      </c>
      <c r="F44" s="34">
        <v>0.56116210359901297</v>
      </c>
      <c r="G44" s="42">
        <f t="shared" ref="G44" si="156">AVERAGE(F44:F46)</f>
        <v>0.59225971561384572</v>
      </c>
      <c r="H44" s="40">
        <f t="shared" ref="H44" si="157">_xlfn.STDEV.S(F44:F46)</f>
        <v>2.7026825054440831E-2</v>
      </c>
      <c r="I44" s="34">
        <v>0.74418672323030399</v>
      </c>
      <c r="J44" s="42">
        <f t="shared" ref="J44" si="158">AVERAGE(I44:I46)</f>
        <v>0.72419674233695674</v>
      </c>
      <c r="K44" s="40">
        <f t="shared" ref="K44" si="159">_xlfn.STDEV.S(I44:I46)</f>
        <v>1.7545996038585851E-2</v>
      </c>
      <c r="L44" s="34">
        <v>0.68759909152001297</v>
      </c>
      <c r="M44" s="42">
        <f t="shared" ref="M44" si="160">AVERAGE(L44:L46)</f>
        <v>0.73402460882067977</v>
      </c>
      <c r="N44" s="40">
        <f t="shared" ref="N44" si="161">_xlfn.STDEV.S(L44:L46)</f>
        <v>4.0232130822785088E-2</v>
      </c>
      <c r="O44" s="34">
        <v>0.62788499401640596</v>
      </c>
      <c r="P44" s="42">
        <f t="shared" ref="P44" si="162">AVERAGE(O44:O46)</f>
        <v>0.58389455751679531</v>
      </c>
      <c r="Q44" s="40">
        <f t="shared" ref="Q44" si="163">_xlfn.STDEV.S(O44:O46)</f>
        <v>3.8159425344674439E-2</v>
      </c>
      <c r="R44" s="34">
        <v>0.65212608323556698</v>
      </c>
      <c r="S44" s="42">
        <f t="shared" ref="S44" si="164">AVERAGE(R44:R46)</f>
        <v>0.66510630418846073</v>
      </c>
      <c r="T44" s="40">
        <f t="shared" ref="T44" si="165">_xlfn.STDEV.S(R44:R46)</f>
        <v>4.6346493757770717E-2</v>
      </c>
      <c r="U44" s="34">
        <v>0.71406039937092203</v>
      </c>
      <c r="V44" s="42">
        <f t="shared" ref="V44" si="166">AVERAGE(U44:U46)</f>
        <v>0.690203176182831</v>
      </c>
      <c r="W44" s="40">
        <f t="shared" ref="W44" si="167">_xlfn.STDEV.S(U44:U46)</f>
        <v>6.7182148827220081E-2</v>
      </c>
    </row>
    <row r="45" spans="1:23" x14ac:dyDescent="0.3">
      <c r="A45" s="35">
        <v>44</v>
      </c>
      <c r="B45" s="35" t="s">
        <v>30</v>
      </c>
      <c r="C45" s="35" t="s">
        <v>44</v>
      </c>
      <c r="D45" s="35" t="s">
        <v>16</v>
      </c>
      <c r="E45" s="35">
        <v>3</v>
      </c>
      <c r="F45" s="34">
        <v>0.60553846264525502</v>
      </c>
      <c r="G45" s="42"/>
      <c r="H45" s="40"/>
      <c r="I45" s="34">
        <v>0.71134474735777398</v>
      </c>
      <c r="J45" s="42"/>
      <c r="K45" s="40"/>
      <c r="L45" s="34">
        <v>0.75577864951821405</v>
      </c>
      <c r="M45" s="42"/>
      <c r="N45" s="40"/>
      <c r="O45" s="34">
        <v>0.55971465048684899</v>
      </c>
      <c r="P45" s="42"/>
      <c r="Q45" s="40"/>
      <c r="R45" s="34">
        <v>0.62663384265607303</v>
      </c>
      <c r="S45" s="42"/>
      <c r="T45" s="40"/>
      <c r="U45" s="34">
        <v>0.74220081739119803</v>
      </c>
      <c r="V45" s="42"/>
      <c r="W45" s="40"/>
    </row>
    <row r="46" spans="1:23" x14ac:dyDescent="0.3">
      <c r="A46" s="35">
        <v>45</v>
      </c>
      <c r="B46" s="35" t="s">
        <v>30</v>
      </c>
      <c r="C46" s="35" t="s">
        <v>44</v>
      </c>
      <c r="D46" s="35" t="s">
        <v>88</v>
      </c>
      <c r="E46" s="35">
        <v>3</v>
      </c>
      <c r="F46" s="34">
        <v>0.61007858059726905</v>
      </c>
      <c r="G46" s="42"/>
      <c r="H46" s="40"/>
      <c r="I46" s="34">
        <v>0.71705875642279204</v>
      </c>
      <c r="J46" s="42"/>
      <c r="K46" s="40"/>
      <c r="L46" s="34">
        <v>0.75869608542381195</v>
      </c>
      <c r="M46" s="42"/>
      <c r="N46" s="40"/>
      <c r="O46" s="34">
        <v>0.56408402804713098</v>
      </c>
      <c r="P46" s="42"/>
      <c r="Q46" s="40"/>
      <c r="R46" s="34">
        <v>0.71655898667374196</v>
      </c>
      <c r="S46" s="42"/>
      <c r="T46" s="40"/>
      <c r="U46" s="34">
        <v>0.61434831178637295</v>
      </c>
      <c r="V46" s="42"/>
      <c r="W46" s="40"/>
    </row>
    <row r="47" spans="1:23" x14ac:dyDescent="0.3">
      <c r="A47" s="35">
        <v>46</v>
      </c>
      <c r="B47" s="35" t="s">
        <v>30</v>
      </c>
      <c r="C47" s="35" t="s">
        <v>58</v>
      </c>
      <c r="D47" s="35" t="s">
        <v>55</v>
      </c>
      <c r="E47" s="35">
        <v>3</v>
      </c>
      <c r="F47" s="34">
        <v>0.60065472243392504</v>
      </c>
      <c r="G47" s="42">
        <f t="shared" ref="G47" si="168">AVERAGE(F47:F49)</f>
        <v>0.62215600862397868</v>
      </c>
      <c r="H47" s="40">
        <f t="shared" ref="H47" si="169">_xlfn.STDEV.S(F47:F49)</f>
        <v>3.4022795035477747E-2</v>
      </c>
      <c r="I47" s="34">
        <v>0.712791346794446</v>
      </c>
      <c r="J47" s="42">
        <f t="shared" ref="J47" si="170">AVERAGE(I47:I49)</f>
        <v>0.69869647893087306</v>
      </c>
      <c r="K47" s="40">
        <f t="shared" ref="K47" si="171">_xlfn.STDEV.S(I47:I49)</f>
        <v>2.4024895858582227E-2</v>
      </c>
      <c r="L47" s="34">
        <v>0.75553459342485496</v>
      </c>
      <c r="M47" s="42">
        <f t="shared" ref="M47" si="172">AVERAGE(L47:L49)</f>
        <v>0.77988072688687138</v>
      </c>
      <c r="N47" s="40">
        <f t="shared" ref="N47" si="173">_xlfn.STDEV.S(L47:L49)</f>
        <v>3.935617788589748E-2</v>
      </c>
      <c r="O47" s="34">
        <v>0.55768755456689301</v>
      </c>
      <c r="P47" s="42">
        <f t="shared" ref="P47" si="174">AVERAGE(O47:O49)</f>
        <v>0.53195003289401666</v>
      </c>
      <c r="Q47" s="40">
        <f t="shared" ref="Q47" si="175">_xlfn.STDEV.S(O47:O49)</f>
        <v>4.3310880606182031E-2</v>
      </c>
      <c r="R47" s="34">
        <v>0.64024621111180402</v>
      </c>
      <c r="S47" s="42">
        <f t="shared" ref="S47" si="176">AVERAGE(R47:R49)</f>
        <v>0.67944978292315206</v>
      </c>
      <c r="T47" s="40">
        <f t="shared" ref="T47" si="177">_xlfn.STDEV.S(R47:R49)</f>
        <v>6.6834141281099296E-2</v>
      </c>
      <c r="U47" s="34">
        <v>0.73900382547662702</v>
      </c>
      <c r="V47" s="42">
        <f t="shared" ref="V47" si="178">AVERAGE(U47:U49)</f>
        <v>0.68200729982574071</v>
      </c>
      <c r="W47" s="40">
        <f t="shared" ref="W47" si="179">_xlfn.STDEV.S(U47:U49)</f>
        <v>8.8771320870485615E-2</v>
      </c>
    </row>
    <row r="48" spans="1:23" x14ac:dyDescent="0.3">
      <c r="A48" s="35">
        <v>47</v>
      </c>
      <c r="B48" s="35" t="s">
        <v>30</v>
      </c>
      <c r="C48" s="35" t="s">
        <v>58</v>
      </c>
      <c r="D48" s="35" t="s">
        <v>16</v>
      </c>
      <c r="E48" s="35">
        <v>3</v>
      </c>
      <c r="F48" s="34">
        <v>0.60443172237482301</v>
      </c>
      <c r="G48" s="42"/>
      <c r="H48" s="40"/>
      <c r="I48" s="34">
        <v>0.71234195793919797</v>
      </c>
      <c r="J48" s="42"/>
      <c r="K48" s="40"/>
      <c r="L48" s="34">
        <v>0.75882191017932499</v>
      </c>
      <c r="M48" s="42"/>
      <c r="N48" s="40"/>
      <c r="O48" s="34">
        <v>0.556216395088028</v>
      </c>
      <c r="P48" s="42"/>
      <c r="Q48" s="40"/>
      <c r="R48" s="34">
        <v>0.64148324065520002</v>
      </c>
      <c r="S48" s="42"/>
      <c r="T48" s="40"/>
      <c r="U48" s="34">
        <v>0.727291788757647</v>
      </c>
      <c r="V48" s="42"/>
      <c r="W48" s="40"/>
    </row>
    <row r="49" spans="1:23" x14ac:dyDescent="0.3">
      <c r="A49" s="35">
        <v>48</v>
      </c>
      <c r="B49" s="35" t="s">
        <v>30</v>
      </c>
      <c r="C49" s="35" t="s">
        <v>58</v>
      </c>
      <c r="D49" s="35" t="s">
        <v>88</v>
      </c>
      <c r="E49" s="35">
        <v>4</v>
      </c>
      <c r="F49" s="34">
        <v>0.66138158106318801</v>
      </c>
      <c r="G49" s="42"/>
      <c r="H49" s="40"/>
      <c r="I49" s="34">
        <v>0.67095613205897497</v>
      </c>
      <c r="J49" s="42"/>
      <c r="K49" s="40"/>
      <c r="L49" s="34">
        <v>0.82528567705643396</v>
      </c>
      <c r="M49" s="42"/>
      <c r="N49" s="40"/>
      <c r="O49" s="34">
        <v>0.48194614902712901</v>
      </c>
      <c r="P49" s="42"/>
      <c r="Q49" s="40"/>
      <c r="R49" s="34">
        <v>0.75661989700245202</v>
      </c>
      <c r="S49" s="42"/>
      <c r="T49" s="40"/>
      <c r="U49" s="34">
        <v>0.579726285242948</v>
      </c>
      <c r="V49" s="42"/>
      <c r="W49" s="40"/>
    </row>
    <row r="50" spans="1:23" x14ac:dyDescent="0.3">
      <c r="A50" s="35">
        <v>49</v>
      </c>
      <c r="B50" s="35" t="s">
        <v>10</v>
      </c>
      <c r="C50" s="35" t="s">
        <v>13</v>
      </c>
      <c r="D50" s="35" t="s">
        <v>54</v>
      </c>
      <c r="E50" s="35">
        <v>2</v>
      </c>
      <c r="F50" s="34">
        <v>0.71620437598032405</v>
      </c>
      <c r="G50" s="42">
        <f t="shared" ref="G50" si="180">AVERAGE(F50:F52)</f>
        <v>0.72599753365615138</v>
      </c>
      <c r="H50" s="40">
        <f t="shared" ref="H50" si="181">_xlfn.STDEV.S(F50:F52)</f>
        <v>8.5673560678071123E-3</v>
      </c>
      <c r="I50" s="34">
        <v>0.598456657551523</v>
      </c>
      <c r="J50" s="42">
        <f t="shared" ref="J50" si="182">AVERAGE(I50:I52)</f>
        <v>0.59231136355239855</v>
      </c>
      <c r="K50" s="40">
        <f t="shared" ref="K50" si="183">_xlfn.STDEV.S(I50:I52)</f>
        <v>7.5744907450037745E-3</v>
      </c>
      <c r="L50" s="34">
        <v>0.82539885025886195</v>
      </c>
      <c r="M50" s="42">
        <f t="shared" ref="M50" si="184">AVERAGE(L50:L52)</f>
        <v>0.83346247074046464</v>
      </c>
      <c r="N50" s="40">
        <f t="shared" ref="N50" si="185">_xlfn.STDEV.S(L50:L52)</f>
        <v>1.7597054282943163E-2</v>
      </c>
      <c r="O50" s="34">
        <v>0.46940478176089001</v>
      </c>
      <c r="P50" s="42">
        <f t="shared" ref="P50" si="186">AVERAGE(O50:O52)</f>
        <v>0.46145020718092872</v>
      </c>
      <c r="Q50" s="40">
        <f t="shared" ref="Q50" si="187">_xlfn.STDEV.S(O50:O52)</f>
        <v>2.6834928087040032E-2</v>
      </c>
      <c r="R50" s="34">
        <v>0.67843978773750602</v>
      </c>
      <c r="S50" s="42">
        <f t="shared" ref="S50" si="188">AVERAGE(R50:R52)</f>
        <v>0.75249017032214394</v>
      </c>
      <c r="T50" s="40">
        <f t="shared" ref="T50" si="189">_xlfn.STDEV.S(R50:R52)</f>
        <v>6.5706743267527831E-2</v>
      </c>
      <c r="U50" s="34">
        <v>0.68652312123068804</v>
      </c>
      <c r="V50" s="42">
        <f t="shared" ref="V50" si="190">AVERAGE(U50:U52)</f>
        <v>0.58425127334762428</v>
      </c>
      <c r="W50" s="40">
        <f t="shared" ref="W50" si="191">_xlfn.STDEV.S(U50:U52)</f>
        <v>8.868331106391035E-2</v>
      </c>
    </row>
    <row r="51" spans="1:23" x14ac:dyDescent="0.3">
      <c r="A51" s="35">
        <v>50</v>
      </c>
      <c r="B51" s="35" t="s">
        <v>10</v>
      </c>
      <c r="C51" s="35" t="s">
        <v>13</v>
      </c>
      <c r="D51" s="35" t="s">
        <v>15</v>
      </c>
      <c r="E51" s="35">
        <v>2</v>
      </c>
      <c r="F51" s="34">
        <v>0.73210660457440202</v>
      </c>
      <c r="G51" s="42"/>
      <c r="H51" s="40"/>
      <c r="I51" s="34">
        <v>0.58384896411933895</v>
      </c>
      <c r="J51" s="42"/>
      <c r="K51" s="40"/>
      <c r="L51" s="34">
        <v>0.85364636561401097</v>
      </c>
      <c r="M51" s="42"/>
      <c r="N51" s="40"/>
      <c r="O51" s="34">
        <v>0.43153728951735798</v>
      </c>
      <c r="P51" s="42"/>
      <c r="Q51" s="40"/>
      <c r="R51" s="34">
        <v>0.80382555868251104</v>
      </c>
      <c r="S51" s="42"/>
      <c r="T51" s="40"/>
      <c r="U51" s="34">
        <v>0.52863410971199898</v>
      </c>
      <c r="V51" s="42"/>
      <c r="W51" s="40"/>
    </row>
    <row r="52" spans="1:23" x14ac:dyDescent="0.3">
      <c r="A52" s="35">
        <v>51</v>
      </c>
      <c r="B52" s="35" t="s">
        <v>10</v>
      </c>
      <c r="C52" s="35" t="s">
        <v>13</v>
      </c>
      <c r="D52" s="35" t="s">
        <v>88</v>
      </c>
      <c r="E52" s="35">
        <v>2</v>
      </c>
      <c r="F52" s="34">
        <v>0.72968162041372797</v>
      </c>
      <c r="G52" s="42"/>
      <c r="H52" s="40"/>
      <c r="I52" s="34">
        <v>0.59462846898633404</v>
      </c>
      <c r="J52" s="42"/>
      <c r="K52" s="40"/>
      <c r="L52" s="34">
        <v>0.82134219634852101</v>
      </c>
      <c r="M52" s="42"/>
      <c r="N52" s="40"/>
      <c r="O52" s="34">
        <v>0.483408550264538</v>
      </c>
      <c r="P52" s="42"/>
      <c r="Q52" s="40"/>
      <c r="R52" s="34">
        <v>0.77520516454641497</v>
      </c>
      <c r="S52" s="42"/>
      <c r="T52" s="40"/>
      <c r="U52" s="34">
        <v>0.53759658910018604</v>
      </c>
      <c r="V52" s="42"/>
      <c r="W52" s="40"/>
    </row>
    <row r="53" spans="1:23" x14ac:dyDescent="0.3">
      <c r="A53" s="35">
        <v>52</v>
      </c>
      <c r="B53" s="35" t="s">
        <v>30</v>
      </c>
      <c r="C53" s="35" t="s">
        <v>31</v>
      </c>
      <c r="D53" s="35" t="s">
        <v>55</v>
      </c>
      <c r="E53" s="35">
        <v>2</v>
      </c>
      <c r="F53" s="34">
        <v>0.69943700819442201</v>
      </c>
      <c r="G53" s="42">
        <f t="shared" ref="G53" si="192">AVERAGE(F53:F55)</f>
        <v>0.68081487513566563</v>
      </c>
      <c r="H53" s="40">
        <f t="shared" ref="H53" si="193">_xlfn.STDEV.S(F53:F55)</f>
        <v>1.6355115149926689E-2</v>
      </c>
      <c r="I53" s="34">
        <v>0.61588213681808601</v>
      </c>
      <c r="J53" s="42">
        <f t="shared" ref="J53" si="194">AVERAGE(I53:I55)</f>
        <v>0.63841880807982532</v>
      </c>
      <c r="K53" s="40">
        <f t="shared" ref="K53" si="195">_xlfn.STDEV.S(I53:I55)</f>
        <v>1.9760941666491082E-2</v>
      </c>
      <c r="L53" s="34">
        <v>0.75730669834658604</v>
      </c>
      <c r="M53" s="42">
        <f t="shared" ref="M53" si="196">AVERAGE(L53:L55)</f>
        <v>0.73133790073217064</v>
      </c>
      <c r="N53" s="40">
        <f t="shared" ref="N53" si="197">_xlfn.STDEV.S(L53:L55)</f>
        <v>2.9953627227092081E-2</v>
      </c>
      <c r="O53" s="34">
        <v>0.55341745745376802</v>
      </c>
      <c r="P53" s="42">
        <f t="shared" ref="P53" si="198">AVERAGE(O53:O55)</f>
        <v>0.58516539550235269</v>
      </c>
      <c r="Q53" s="40">
        <f t="shared" ref="Q53" si="199">_xlfn.STDEV.S(O53:O55)</f>
        <v>3.1707096661436472E-2</v>
      </c>
      <c r="R53" s="34">
        <v>0.59100507921206802</v>
      </c>
      <c r="S53" s="42">
        <f t="shared" ref="S53" si="200">AVERAGE(R53:R55)</f>
        <v>0.61413460148791732</v>
      </c>
      <c r="T53" s="40">
        <f t="shared" ref="T53" si="201">_xlfn.STDEV.S(R53:R55)</f>
        <v>4.8065742429753137E-2</v>
      </c>
      <c r="U53" s="34">
        <v>0.774253134599034</v>
      </c>
      <c r="V53" s="42">
        <f t="shared" ref="V53" si="202">AVERAGE(U53:U55)</f>
        <v>0.72829627487098836</v>
      </c>
      <c r="W53" s="40">
        <f t="shared" ref="W53" si="203">_xlfn.STDEV.S(U53:U55)</f>
        <v>6.6567855048709004E-2</v>
      </c>
    </row>
    <row r="54" spans="1:23" x14ac:dyDescent="0.3">
      <c r="A54" s="35">
        <v>53</v>
      </c>
      <c r="B54" s="35" t="s">
        <v>30</v>
      </c>
      <c r="C54" s="35" t="s">
        <v>31</v>
      </c>
      <c r="D54" s="35" t="s">
        <v>16</v>
      </c>
      <c r="E54" s="35">
        <v>1</v>
      </c>
      <c r="F54" s="34">
        <v>0.66878316312702302</v>
      </c>
      <c r="G54" s="42"/>
      <c r="H54" s="40"/>
      <c r="I54" s="34">
        <v>0.64659381995190701</v>
      </c>
      <c r="J54" s="42"/>
      <c r="K54" s="40"/>
      <c r="L54" s="34">
        <v>0.69856876167127901</v>
      </c>
      <c r="M54" s="42"/>
      <c r="N54" s="40"/>
      <c r="O54" s="34">
        <v>0.61683149234227197</v>
      </c>
      <c r="P54" s="42"/>
      <c r="Q54" s="40"/>
      <c r="R54" s="34">
        <v>0.58200629115230496</v>
      </c>
      <c r="S54" s="42"/>
      <c r="T54" s="40"/>
      <c r="U54" s="34">
        <v>0.75867751712682097</v>
      </c>
      <c r="V54" s="42"/>
      <c r="W54" s="40"/>
    </row>
    <row r="55" spans="1:23" x14ac:dyDescent="0.3">
      <c r="A55" s="35">
        <v>54</v>
      </c>
      <c r="B55" s="35" t="s">
        <v>30</v>
      </c>
      <c r="C55" s="35" t="s">
        <v>31</v>
      </c>
      <c r="D55" s="35" t="s">
        <v>88</v>
      </c>
      <c r="E55" s="35">
        <v>2</v>
      </c>
      <c r="F55" s="34">
        <v>0.67422445408555198</v>
      </c>
      <c r="G55" s="42"/>
      <c r="H55" s="40"/>
      <c r="I55" s="34">
        <v>0.65278046746948304</v>
      </c>
      <c r="J55" s="42"/>
      <c r="K55" s="40"/>
      <c r="L55" s="34">
        <v>0.73813824217864699</v>
      </c>
      <c r="M55" s="42"/>
      <c r="N55" s="40"/>
      <c r="O55" s="34">
        <v>0.58524723671101797</v>
      </c>
      <c r="P55" s="42"/>
      <c r="Q55" s="40"/>
      <c r="R55" s="34">
        <v>0.66939243409937899</v>
      </c>
      <c r="S55" s="42"/>
      <c r="T55" s="40"/>
      <c r="U55" s="34">
        <v>0.65195817288711</v>
      </c>
      <c r="V55" s="42"/>
      <c r="W55" s="40"/>
    </row>
    <row r="56" spans="1:23" x14ac:dyDescent="0.3">
      <c r="A56" s="35">
        <v>55</v>
      </c>
      <c r="B56" s="35" t="s">
        <v>30</v>
      </c>
      <c r="C56" s="35" t="s">
        <v>39</v>
      </c>
      <c r="D56" s="35" t="s">
        <v>55</v>
      </c>
      <c r="E56" s="35">
        <v>3</v>
      </c>
      <c r="F56" s="34">
        <v>0.71835036624692605</v>
      </c>
      <c r="G56" s="42">
        <f t="shared" ref="G56" si="204">AVERAGE(F56:F58)</f>
        <v>0.6934015351296664</v>
      </c>
      <c r="H56" s="40">
        <f t="shared" ref="H56" si="205">_xlfn.STDEV.S(F56:F58)</f>
        <v>2.2475508014099914E-2</v>
      </c>
      <c r="I56" s="34">
        <v>0.59860830468598103</v>
      </c>
      <c r="J56" s="42">
        <f t="shared" ref="J56" si="206">AVERAGE(I56:I58)</f>
        <v>0.62896031208766223</v>
      </c>
      <c r="K56" s="40">
        <f t="shared" ref="K56" si="207">_xlfn.STDEV.S(I56:I58)</f>
        <v>2.6347708363627126E-2</v>
      </c>
      <c r="L56" s="34">
        <v>0.83074879674391799</v>
      </c>
      <c r="M56" s="42">
        <f t="shared" ref="M56" si="208">AVERAGE(L56:L58)</f>
        <v>0.81726954040885724</v>
      </c>
      <c r="N56" s="40">
        <f t="shared" ref="N56" si="209">_xlfn.STDEV.S(L56:L58)</f>
        <v>1.3919894757665844E-2</v>
      </c>
      <c r="O56" s="34">
        <v>0.46403221180371201</v>
      </c>
      <c r="P56" s="42">
        <f t="shared" ref="P56" si="210">AVERAGE(O56:O58)</f>
        <v>0.48551183524796265</v>
      </c>
      <c r="Q56" s="40">
        <f t="shared" ref="Q56" si="211">_xlfn.STDEV.S(O56:O58)</f>
        <v>1.970962884566247E-2</v>
      </c>
      <c r="R56" s="34">
        <v>0.57740133495798696</v>
      </c>
      <c r="S56" s="42">
        <f t="shared" ref="S56" si="212">AVERAGE(R56:R58)</f>
        <v>0.65826738076589331</v>
      </c>
      <c r="T56" s="40">
        <f t="shared" ref="T56" si="213">_xlfn.STDEV.S(R56:R58)</f>
        <v>7.0509404051583874E-2</v>
      </c>
      <c r="U56" s="34">
        <v>0.80095489271283604</v>
      </c>
      <c r="V56" s="42">
        <f t="shared" ref="V56" si="214">AVERAGE(U56:U58)</f>
        <v>0.70047646527650065</v>
      </c>
      <c r="W56" s="40">
        <f t="shared" ref="W56" si="215">_xlfn.STDEV.S(U56:U58)</f>
        <v>9.0676107567083608E-2</v>
      </c>
    </row>
    <row r="57" spans="1:23" x14ac:dyDescent="0.3">
      <c r="A57" s="35">
        <v>56</v>
      </c>
      <c r="B57" s="35" t="s">
        <v>30</v>
      </c>
      <c r="C57" s="35" t="s">
        <v>39</v>
      </c>
      <c r="D57" s="35" t="s">
        <v>16</v>
      </c>
      <c r="E57" s="35">
        <v>3</v>
      </c>
      <c r="F57" s="34">
        <v>0.674737181776219</v>
      </c>
      <c r="G57" s="42"/>
      <c r="H57" s="40"/>
      <c r="I57" s="34">
        <v>0.64594420711016998</v>
      </c>
      <c r="J57" s="42"/>
      <c r="K57" s="40"/>
      <c r="L57" s="34">
        <v>0.80294731990395396</v>
      </c>
      <c r="M57" s="42"/>
      <c r="N57" s="40"/>
      <c r="O57" s="34">
        <v>0.50276615399316105</v>
      </c>
      <c r="P57" s="42"/>
      <c r="Q57" s="40"/>
      <c r="R57" s="34">
        <v>0.69050967499318405</v>
      </c>
      <c r="S57" s="42"/>
      <c r="T57" s="40"/>
      <c r="U57" s="34">
        <v>0.67573667701182505</v>
      </c>
      <c r="V57" s="42"/>
      <c r="W57" s="40"/>
    </row>
    <row r="58" spans="1:23" x14ac:dyDescent="0.3">
      <c r="A58" s="35">
        <v>57</v>
      </c>
      <c r="B58" s="35" t="s">
        <v>30</v>
      </c>
      <c r="C58" s="35" t="s">
        <v>39</v>
      </c>
      <c r="D58" s="35" t="s">
        <v>88</v>
      </c>
      <c r="E58" s="35">
        <v>3</v>
      </c>
      <c r="F58" s="34">
        <v>0.68711705736585404</v>
      </c>
      <c r="G58" s="42"/>
      <c r="H58" s="40"/>
      <c r="I58" s="34">
        <v>0.64232842446683602</v>
      </c>
      <c r="J58" s="42"/>
      <c r="K58" s="40"/>
      <c r="L58" s="34">
        <v>0.81811250457869999</v>
      </c>
      <c r="M58" s="42"/>
      <c r="N58" s="40"/>
      <c r="O58" s="34">
        <v>0.48973713994701501</v>
      </c>
      <c r="P58" s="42"/>
      <c r="Q58" s="40"/>
      <c r="R58" s="34">
        <v>0.70689113234650902</v>
      </c>
      <c r="S58" s="42"/>
      <c r="T58" s="40"/>
      <c r="U58" s="34">
        <v>0.62473782610484097</v>
      </c>
      <c r="V58" s="42"/>
      <c r="W58" s="40"/>
    </row>
    <row r="59" spans="1:23" x14ac:dyDescent="0.3">
      <c r="A59" s="35">
        <v>58</v>
      </c>
      <c r="B59" s="35" t="s">
        <v>30</v>
      </c>
      <c r="C59" s="35" t="s">
        <v>40</v>
      </c>
      <c r="D59" s="35" t="s">
        <v>55</v>
      </c>
      <c r="E59" s="35">
        <v>3</v>
      </c>
      <c r="F59" s="34">
        <v>0.69567214112942699</v>
      </c>
      <c r="G59" s="42">
        <f t="shared" ref="G59" si="216">AVERAGE(F59:F61)</f>
        <v>0.6841142155611547</v>
      </c>
      <c r="H59" s="40">
        <f t="shared" ref="H59" si="217">_xlfn.STDEV.S(F59:F61)</f>
        <v>1.0252928227671775E-2</v>
      </c>
      <c r="I59" s="34">
        <v>0.62224153546294503</v>
      </c>
      <c r="J59" s="42">
        <f t="shared" ref="J59" si="218">AVERAGE(I59:I61)</f>
        <v>0.63863548057082398</v>
      </c>
      <c r="K59" s="40">
        <f t="shared" ref="K59" si="219">_xlfn.STDEV.S(I59:I61)</f>
        <v>1.5695886622697781E-2</v>
      </c>
      <c r="L59" s="34">
        <v>0.76873959714640105</v>
      </c>
      <c r="M59" s="42">
        <f t="shared" ref="M59" si="220">AVERAGE(L59:L61)</f>
        <v>0.75680049465418298</v>
      </c>
      <c r="N59" s="40">
        <f t="shared" ref="N59" si="221">_xlfn.STDEV.S(L59:L61)</f>
        <v>1.0500476860247476E-2</v>
      </c>
      <c r="O59" s="34">
        <v>0.54241649190841001</v>
      </c>
      <c r="P59" s="42">
        <f t="shared" ref="P59" si="222">AVERAGE(O59:O61)</f>
        <v>0.56031304583374297</v>
      </c>
      <c r="Q59" s="40">
        <f t="shared" ref="Q59" si="223">_xlfn.STDEV.S(O59:O61)</f>
        <v>1.5606738711625065E-2</v>
      </c>
      <c r="R59" s="34">
        <v>0.57166213319317105</v>
      </c>
      <c r="S59" s="42">
        <f t="shared" ref="S59" si="224">AVERAGE(R59:R61)</f>
        <v>0.62043136863484361</v>
      </c>
      <c r="T59" s="40">
        <f t="shared" ref="T59" si="225">_xlfn.STDEV.S(R59:R61)</f>
        <v>5.6467006683642483E-2</v>
      </c>
      <c r="U59" s="34">
        <v>0.80637533067679001</v>
      </c>
      <c r="V59" s="42">
        <f t="shared" ref="V59" si="226">AVERAGE(U59:U61)</f>
        <v>0.73931215883174239</v>
      </c>
      <c r="W59" s="40">
        <f t="shared" ref="W59" si="227">_xlfn.STDEV.S(U59:U61)</f>
        <v>8.0235149403709238E-2</v>
      </c>
    </row>
    <row r="60" spans="1:23" x14ac:dyDescent="0.3">
      <c r="A60" s="35">
        <v>59</v>
      </c>
      <c r="B60" s="35" t="s">
        <v>30</v>
      </c>
      <c r="C60" s="35" t="s">
        <v>40</v>
      </c>
      <c r="D60" s="35" t="s">
        <v>16</v>
      </c>
      <c r="E60" s="35">
        <v>3</v>
      </c>
      <c r="F60" s="34">
        <v>0.68055635715558704</v>
      </c>
      <c r="G60" s="42"/>
      <c r="H60" s="40"/>
      <c r="I60" s="34">
        <v>0.64013993642904499</v>
      </c>
      <c r="J60" s="42"/>
      <c r="K60" s="40"/>
      <c r="L60" s="34">
        <v>0.74899971757469697</v>
      </c>
      <c r="M60" s="42"/>
      <c r="N60" s="40"/>
      <c r="O60" s="34">
        <v>0.567429571882346</v>
      </c>
      <c r="P60" s="42"/>
      <c r="Q60" s="40"/>
      <c r="R60" s="34">
        <v>0.60733673743529004</v>
      </c>
      <c r="S60" s="42"/>
      <c r="T60" s="40"/>
      <c r="U60" s="34">
        <v>0.76113919858215895</v>
      </c>
      <c r="V60" s="42"/>
      <c r="W60" s="40"/>
    </row>
    <row r="61" spans="1:23" x14ac:dyDescent="0.3">
      <c r="A61" s="35">
        <v>60</v>
      </c>
      <c r="B61" s="35" t="s">
        <v>30</v>
      </c>
      <c r="C61" s="35" t="s">
        <v>40</v>
      </c>
      <c r="D61" s="35" t="s">
        <v>88</v>
      </c>
      <c r="E61" s="35">
        <v>3</v>
      </c>
      <c r="F61" s="34">
        <v>0.67611414839844997</v>
      </c>
      <c r="G61" s="42"/>
      <c r="H61" s="40"/>
      <c r="I61" s="34">
        <v>0.65352496982048203</v>
      </c>
      <c r="J61" s="42"/>
      <c r="K61" s="40"/>
      <c r="L61" s="34">
        <v>0.75266216924145102</v>
      </c>
      <c r="M61" s="42"/>
      <c r="N61" s="40"/>
      <c r="O61" s="34">
        <v>0.57109307371047302</v>
      </c>
      <c r="P61" s="42"/>
      <c r="Q61" s="40"/>
      <c r="R61" s="34">
        <v>0.68229523527606994</v>
      </c>
      <c r="S61" s="42"/>
      <c r="T61" s="40"/>
      <c r="U61" s="34">
        <v>0.650421947236278</v>
      </c>
      <c r="V61" s="42"/>
      <c r="W61" s="40"/>
    </row>
    <row r="62" spans="1:23" x14ac:dyDescent="0.3">
      <c r="A62" s="35">
        <v>61</v>
      </c>
      <c r="B62" s="35" t="s">
        <v>30</v>
      </c>
      <c r="C62" s="35" t="s">
        <v>52</v>
      </c>
      <c r="D62" s="35" t="s">
        <v>55</v>
      </c>
      <c r="E62" s="35">
        <v>3</v>
      </c>
      <c r="F62" s="34">
        <v>0.70783737066887098</v>
      </c>
      <c r="G62" s="42">
        <f t="shared" ref="G62" si="228">AVERAGE(F62:F64)</f>
        <v>0.69213106218573939</v>
      </c>
      <c r="H62" s="40">
        <f t="shared" ref="H62" si="229">_xlfn.STDEV.S(F62:F64)</f>
        <v>1.6664978706688149E-2</v>
      </c>
      <c r="I62" s="34">
        <v>0.60967793043687302</v>
      </c>
      <c r="J62" s="42">
        <f t="shared" ref="J62" si="230">AVERAGE(I62:I64)</f>
        <v>0.63034348250466399</v>
      </c>
      <c r="K62" s="40">
        <f t="shared" ref="K62" si="231">_xlfn.STDEV.S(I62:I64)</f>
        <v>1.8680857292190791E-2</v>
      </c>
      <c r="L62" s="34">
        <v>0.81840887631094805</v>
      </c>
      <c r="M62" s="42">
        <f t="shared" ref="M62" si="232">AVERAGE(L62:L64)</f>
        <v>0.81319413314511335</v>
      </c>
      <c r="N62" s="40">
        <f t="shared" ref="N62" si="233">_xlfn.STDEV.S(L62:L64)</f>
        <v>8.5048084850895718E-3</v>
      </c>
      <c r="O62" s="34">
        <v>0.48065067293227698</v>
      </c>
      <c r="P62" s="42">
        <f t="shared" ref="P62" si="234">AVERAGE(O62:O64)</f>
        <v>0.49101031197031636</v>
      </c>
      <c r="Q62" s="40">
        <f t="shared" ref="Q62" si="235">_xlfn.STDEV.S(O62:O64)</f>
        <v>1.0806304054818642E-2</v>
      </c>
      <c r="R62" s="34">
        <v>0.57774122828114205</v>
      </c>
      <c r="S62" s="42">
        <f t="shared" ref="S62" si="236">AVERAGE(R62:R64)</f>
        <v>0.65544281156464501</v>
      </c>
      <c r="T62" s="40">
        <f t="shared" ref="T62" si="237">_xlfn.STDEV.S(R62:R64)</f>
        <v>6.7303652907059447E-2</v>
      </c>
      <c r="U62" s="34">
        <v>0.80063272654812301</v>
      </c>
      <c r="V62" s="42">
        <f t="shared" ref="V62" si="238">AVERAGE(U62:U64)</f>
        <v>0.70343831746864438</v>
      </c>
      <c r="W62" s="40">
        <f t="shared" ref="W62" si="239">_xlfn.STDEV.S(U62:U64)</f>
        <v>8.6107996388903957E-2</v>
      </c>
    </row>
    <row r="63" spans="1:23" x14ac:dyDescent="0.3">
      <c r="A63" s="35">
        <v>62</v>
      </c>
      <c r="B63" s="35" t="s">
        <v>30</v>
      </c>
      <c r="C63" s="35" t="s">
        <v>52</v>
      </c>
      <c r="D63" s="35" t="s">
        <v>16</v>
      </c>
      <c r="E63" s="35">
        <v>3</v>
      </c>
      <c r="F63" s="34">
        <v>0.67464954252376597</v>
      </c>
      <c r="G63" s="42"/>
      <c r="H63" s="40"/>
      <c r="I63" s="34">
        <v>0.64603122328832796</v>
      </c>
      <c r="J63" s="42"/>
      <c r="K63" s="40"/>
      <c r="L63" s="34">
        <v>0.80338005582005301</v>
      </c>
      <c r="M63" s="42"/>
      <c r="N63" s="40"/>
      <c r="O63" s="34">
        <v>0.50221380284294903</v>
      </c>
      <c r="P63" s="42"/>
      <c r="Q63" s="40"/>
      <c r="R63" s="34">
        <v>0.69301702141834998</v>
      </c>
      <c r="S63" s="42"/>
      <c r="T63" s="40"/>
      <c r="U63" s="34">
        <v>0.67299385858568395</v>
      </c>
      <c r="V63" s="42"/>
      <c r="W63" s="40"/>
    </row>
    <row r="64" spans="1:23" x14ac:dyDescent="0.3">
      <c r="A64" s="35">
        <v>63</v>
      </c>
      <c r="B64" s="35" t="s">
        <v>30</v>
      </c>
      <c r="C64" s="35" t="s">
        <v>52</v>
      </c>
      <c r="D64" s="35" t="s">
        <v>88</v>
      </c>
      <c r="E64" s="35">
        <v>3</v>
      </c>
      <c r="F64" s="34">
        <v>0.69390627336458099</v>
      </c>
      <c r="G64" s="42"/>
      <c r="H64" s="40"/>
      <c r="I64" s="34">
        <v>0.63532129378879099</v>
      </c>
      <c r="J64" s="42"/>
      <c r="K64" s="40"/>
      <c r="L64" s="34">
        <v>0.81779346730433899</v>
      </c>
      <c r="M64" s="42"/>
      <c r="N64" s="40"/>
      <c r="O64" s="34">
        <v>0.49016646013572301</v>
      </c>
      <c r="P64" s="42"/>
      <c r="Q64" s="40"/>
      <c r="R64" s="34">
        <v>0.69557018499444301</v>
      </c>
      <c r="S64" s="42"/>
      <c r="T64" s="40"/>
      <c r="U64" s="34">
        <v>0.63668836727212597</v>
      </c>
      <c r="V64" s="42"/>
      <c r="W64" s="40"/>
    </row>
    <row r="65" spans="1:23" x14ac:dyDescent="0.3">
      <c r="A65" s="35">
        <v>64</v>
      </c>
      <c r="B65" s="35" t="s">
        <v>30</v>
      </c>
      <c r="C65" s="35" t="s">
        <v>37</v>
      </c>
      <c r="D65" s="35" t="s">
        <v>55</v>
      </c>
      <c r="E65" s="35">
        <v>2</v>
      </c>
      <c r="F65" s="34">
        <v>0.77274221754447703</v>
      </c>
      <c r="G65" s="42">
        <f t="shared" ref="G65" si="240">AVERAGE(F65:F67)</f>
        <v>0.75672208733027035</v>
      </c>
      <c r="H65" s="40">
        <f t="shared" ref="H65" si="241">_xlfn.STDEV.S(F65:F67)</f>
        <v>1.3878632670223124E-2</v>
      </c>
      <c r="I65" s="34">
        <v>0.535536699444223</v>
      </c>
      <c r="J65" s="42">
        <f t="shared" ref="J65" si="242">AVERAGE(I65:I67)</f>
        <v>0.55810361300634137</v>
      </c>
      <c r="K65" s="40">
        <f t="shared" ref="K65" si="243">_xlfn.STDEV.S(I65:I67)</f>
        <v>1.9856629217991702E-2</v>
      </c>
      <c r="L65" s="34">
        <v>0.85203823272746104</v>
      </c>
      <c r="M65" s="42">
        <f t="shared" ref="M65" si="244">AVERAGE(L65:L67)</f>
        <v>0.84111468060755101</v>
      </c>
      <c r="N65" s="40">
        <f t="shared" ref="N65" si="245">_xlfn.STDEV.S(L65:L67)</f>
        <v>1.0491437265778118E-2</v>
      </c>
      <c r="O65" s="34">
        <v>0.43211437567667799</v>
      </c>
      <c r="P65" s="42">
        <f t="shared" ref="P65" si="246">AVERAGE(O65:O67)</f>
        <v>0.4509596426602997</v>
      </c>
      <c r="Q65" s="40">
        <f t="shared" ref="Q65" si="247">_xlfn.STDEV.S(O65:O67)</f>
        <v>1.6627780041345065E-2</v>
      </c>
      <c r="R65" s="34">
        <v>0.71615988566789202</v>
      </c>
      <c r="S65" s="42">
        <f t="shared" ref="S65" si="248">AVERAGE(R65:R67)</f>
        <v>0.75881379170540264</v>
      </c>
      <c r="T65" s="40">
        <f t="shared" ref="T65" si="249">_xlfn.STDEV.S(R65:R67)</f>
        <v>3.7010917131285029E-2</v>
      </c>
      <c r="U65" s="34">
        <v>0.64500176272099896</v>
      </c>
      <c r="V65" s="42">
        <f t="shared" ref="V65" si="250">AVERAGE(U65:U67)</f>
        <v>0.57871316936286765</v>
      </c>
      <c r="W65" s="40">
        <f t="shared" ref="W65" si="251">_xlfn.STDEV.S(U65:U67)</f>
        <v>5.847710130189851E-2</v>
      </c>
    </row>
    <row r="66" spans="1:23" x14ac:dyDescent="0.3">
      <c r="A66" s="35">
        <v>65</v>
      </c>
      <c r="B66" s="35" t="s">
        <v>30</v>
      </c>
      <c r="C66" s="35" t="s">
        <v>37</v>
      </c>
      <c r="D66" s="35" t="s">
        <v>16</v>
      </c>
      <c r="E66" s="35">
        <v>2</v>
      </c>
      <c r="F66" s="34">
        <v>0.74834730900037205</v>
      </c>
      <c r="G66" s="42"/>
      <c r="H66" s="40"/>
      <c r="I66" s="34">
        <v>0.56587472966851804</v>
      </c>
      <c r="J66" s="42"/>
      <c r="K66" s="40"/>
      <c r="L66" s="34">
        <v>0.83111668776326297</v>
      </c>
      <c r="M66" s="42"/>
      <c r="N66" s="40"/>
      <c r="O66" s="34">
        <v>0.46356425719233801</v>
      </c>
      <c r="P66" s="42"/>
      <c r="Q66" s="40"/>
      <c r="R66" s="34">
        <v>0.78244100812347905</v>
      </c>
      <c r="S66" s="42"/>
      <c r="T66" s="40"/>
      <c r="U66" s="34">
        <v>0.55670162479739604</v>
      </c>
      <c r="V66" s="42"/>
      <c r="W66" s="40"/>
    </row>
    <row r="67" spans="1:23" x14ac:dyDescent="0.3">
      <c r="A67" s="35">
        <v>66</v>
      </c>
      <c r="B67" s="35" t="s">
        <v>30</v>
      </c>
      <c r="C67" s="35" t="s">
        <v>37</v>
      </c>
      <c r="D67" s="35" t="s">
        <v>88</v>
      </c>
      <c r="E67" s="35">
        <v>2</v>
      </c>
      <c r="F67" s="34">
        <v>0.74907673544596198</v>
      </c>
      <c r="G67" s="42"/>
      <c r="H67" s="40"/>
      <c r="I67" s="34">
        <v>0.57289940990628296</v>
      </c>
      <c r="J67" s="42"/>
      <c r="K67" s="40"/>
      <c r="L67" s="34">
        <v>0.84018912133192902</v>
      </c>
      <c r="M67" s="42"/>
      <c r="N67" s="40"/>
      <c r="O67" s="34">
        <v>0.45720029511188298</v>
      </c>
      <c r="P67" s="42"/>
      <c r="Q67" s="40"/>
      <c r="R67" s="34">
        <v>0.77784048132483696</v>
      </c>
      <c r="S67" s="42"/>
      <c r="T67" s="40"/>
      <c r="U67" s="34">
        <v>0.53443612057020795</v>
      </c>
      <c r="V67" s="42"/>
      <c r="W67" s="40"/>
    </row>
    <row r="68" spans="1:23" x14ac:dyDescent="0.3">
      <c r="A68" s="35">
        <v>67</v>
      </c>
      <c r="B68" s="35" t="s">
        <v>30</v>
      </c>
      <c r="C68" s="35" t="s">
        <v>49</v>
      </c>
      <c r="D68" s="35" t="s">
        <v>55</v>
      </c>
      <c r="E68" s="35">
        <v>3</v>
      </c>
      <c r="F68" s="34">
        <v>0.77505808651243802</v>
      </c>
      <c r="G68" s="42">
        <f t="shared" ref="G68" si="252">AVERAGE(F68:F70)</f>
        <v>0.76050322978903739</v>
      </c>
      <c r="H68" s="40">
        <f t="shared" ref="H68" si="253">_xlfn.STDEV.S(F68:F70)</f>
        <v>1.339612651664729E-2</v>
      </c>
      <c r="I68" s="34">
        <v>0.53496249393644302</v>
      </c>
      <c r="J68" s="42">
        <f t="shared" ref="J68" si="254">AVERAGE(I68:I70)</f>
        <v>0.5559756867325667</v>
      </c>
      <c r="K68" s="40">
        <f t="shared" ref="K68" si="255">_xlfn.STDEV.S(I68:I70)</f>
        <v>1.8244410689970895E-2</v>
      </c>
      <c r="L68" s="34">
        <v>0.87588611882361</v>
      </c>
      <c r="M68" s="42">
        <f t="shared" ref="M68" si="256">AVERAGE(L68:L70)</f>
        <v>0.86894948526071591</v>
      </c>
      <c r="N68" s="40">
        <f t="shared" ref="N68" si="257">_xlfn.STDEV.S(L68:L70)</f>
        <v>8.780590032984207E-3</v>
      </c>
      <c r="O68" s="34">
        <v>0.39736757407734402</v>
      </c>
      <c r="P68" s="42">
        <f t="shared" ref="P68" si="258">AVERAGE(O68:O70)</f>
        <v>0.41118629926865302</v>
      </c>
      <c r="Q68" s="40">
        <f t="shared" ref="Q68" si="259">_xlfn.STDEV.S(O68:O70)</f>
        <v>1.3903398801617051E-2</v>
      </c>
      <c r="R68" s="34">
        <v>0.69959058393054896</v>
      </c>
      <c r="S68" s="42">
        <f t="shared" ref="S68" si="260">AVERAGE(R68:R70)</f>
        <v>0.76029426458864302</v>
      </c>
      <c r="T68" s="40">
        <f t="shared" ref="T68" si="261">_xlfn.STDEV.S(R68:R70)</f>
        <v>5.2571927742910814E-2</v>
      </c>
      <c r="U68" s="34">
        <v>0.67530624946203599</v>
      </c>
      <c r="V68" s="42">
        <f t="shared" ref="V68" si="262">AVERAGE(U68:U70)</f>
        <v>0.58636145691751274</v>
      </c>
      <c r="W68" s="40">
        <f t="shared" ref="W68" si="263">_xlfn.STDEV.S(U68:U70)</f>
        <v>7.8346396081957967E-2</v>
      </c>
    </row>
    <row r="69" spans="1:23" x14ac:dyDescent="0.3">
      <c r="A69" s="35">
        <v>68</v>
      </c>
      <c r="B69" s="35" t="s">
        <v>30</v>
      </c>
      <c r="C69" s="35" t="s">
        <v>49</v>
      </c>
      <c r="D69" s="35" t="s">
        <v>16</v>
      </c>
      <c r="E69" s="35">
        <v>3</v>
      </c>
      <c r="F69" s="34">
        <v>0.74869001979998995</v>
      </c>
      <c r="G69" s="42"/>
      <c r="H69" s="40"/>
      <c r="I69" s="34">
        <v>0.56778336645195204</v>
      </c>
      <c r="J69" s="42"/>
      <c r="K69" s="40"/>
      <c r="L69" s="34">
        <v>0.859077177736151</v>
      </c>
      <c r="M69" s="42"/>
      <c r="N69" s="40"/>
      <c r="O69" s="34">
        <v>0.42517285225330498</v>
      </c>
      <c r="P69" s="42"/>
      <c r="Q69" s="40"/>
      <c r="R69" s="34">
        <v>0.79032214114511401</v>
      </c>
      <c r="S69" s="42"/>
      <c r="T69" s="40"/>
      <c r="U69" s="34">
        <v>0.55619904626508598</v>
      </c>
      <c r="V69" s="42"/>
      <c r="W69" s="40"/>
    </row>
    <row r="70" spans="1:23" x14ac:dyDescent="0.3">
      <c r="A70" s="35">
        <v>69</v>
      </c>
      <c r="B70" s="35" t="s">
        <v>30</v>
      </c>
      <c r="C70" s="35" t="s">
        <v>49</v>
      </c>
      <c r="D70" s="35" t="s">
        <v>88</v>
      </c>
      <c r="E70" s="35">
        <v>3</v>
      </c>
      <c r="F70" s="34">
        <v>0.757761583054684</v>
      </c>
      <c r="G70" s="42"/>
      <c r="H70" s="40"/>
      <c r="I70" s="34">
        <v>0.56518119980930503</v>
      </c>
      <c r="J70" s="42"/>
      <c r="K70" s="40"/>
      <c r="L70" s="34">
        <v>0.87188515922238696</v>
      </c>
      <c r="M70" s="42"/>
      <c r="N70" s="40"/>
      <c r="O70" s="34">
        <v>0.41101847147531001</v>
      </c>
      <c r="P70" s="42"/>
      <c r="Q70" s="40"/>
      <c r="R70" s="34">
        <v>0.79097006869026598</v>
      </c>
      <c r="S70" s="42"/>
      <c r="T70" s="40"/>
      <c r="U70" s="34">
        <v>0.52757907502541601</v>
      </c>
      <c r="V70" s="42"/>
      <c r="W70" s="40"/>
    </row>
    <row r="71" spans="1:23" x14ac:dyDescent="0.3">
      <c r="A71" s="35">
        <v>70</v>
      </c>
      <c r="B71" s="35" t="s">
        <v>30</v>
      </c>
      <c r="C71" s="35" t="s">
        <v>47</v>
      </c>
      <c r="D71" s="35" t="s">
        <v>55</v>
      </c>
      <c r="E71" s="35">
        <v>2</v>
      </c>
      <c r="F71" s="34">
        <v>0.74228663567896103</v>
      </c>
      <c r="G71" s="42">
        <f t="shared" ref="G71" si="264">AVERAGE(F71:F73)</f>
        <v>0.74714976819402634</v>
      </c>
      <c r="H71" s="40">
        <f t="shared" ref="H71" si="265">_xlfn.STDEV.S(F71:F73)</f>
        <v>5.4139813421992169E-3</v>
      </c>
      <c r="I71" s="34">
        <v>0.57029337385074397</v>
      </c>
      <c r="J71" s="42">
        <f t="shared" ref="J71" si="266">AVERAGE(I71:I73)</f>
        <v>0.57054469051993362</v>
      </c>
      <c r="K71" s="40">
        <f t="shared" ref="K71" si="267">_xlfn.STDEV.S(I71:I73)</f>
        <v>2.251994798104592E-4</v>
      </c>
      <c r="L71" s="34">
        <v>0.82658955623661901</v>
      </c>
      <c r="M71" s="42">
        <f t="shared" ref="M71" si="268">AVERAGE(L71:L73)</f>
        <v>0.84343393363660535</v>
      </c>
      <c r="N71" s="40">
        <f t="shared" ref="N71" si="269">_xlfn.STDEV.S(L71:L73)</f>
        <v>1.5733509885453911E-2</v>
      </c>
      <c r="O71" s="34">
        <v>0.467801472595062</v>
      </c>
      <c r="P71" s="42">
        <f t="shared" ref="P71" si="270">AVERAGE(O71:O73)</f>
        <v>0.44847269543746898</v>
      </c>
      <c r="Q71" s="40">
        <f t="shared" ref="Q71" si="271">_xlfn.STDEV.S(O71:O73)</f>
        <v>1.7686133820647879E-2</v>
      </c>
      <c r="R71" s="34">
        <v>0.67248339862476103</v>
      </c>
      <c r="S71" s="42">
        <f t="shared" ref="S71" si="272">AVERAGE(R71:R73)</f>
        <v>0.73911837117488799</v>
      </c>
      <c r="T71" s="40">
        <f t="shared" ref="T71" si="273">_xlfn.STDEV.S(R71:R73)</f>
        <v>5.7711010834843694E-2</v>
      </c>
      <c r="U71" s="34">
        <v>0.69285231806620395</v>
      </c>
      <c r="V71" s="42">
        <f t="shared" ref="V71" si="274">AVERAGE(U71:U73)</f>
        <v>0.60757323942342201</v>
      </c>
      <c r="W71" s="40">
        <f t="shared" ref="W71" si="275">_xlfn.STDEV.S(U71:U73)</f>
        <v>7.5113971446515687E-2</v>
      </c>
    </row>
    <row r="72" spans="1:23" x14ac:dyDescent="0.3">
      <c r="A72" s="35">
        <v>71</v>
      </c>
      <c r="B72" s="35" t="s">
        <v>30</v>
      </c>
      <c r="C72" s="35" t="s">
        <v>47</v>
      </c>
      <c r="D72" s="35" t="s">
        <v>16</v>
      </c>
      <c r="E72" s="35">
        <v>3</v>
      </c>
      <c r="F72" s="34">
        <v>0.74617932760568595</v>
      </c>
      <c r="G72" s="42"/>
      <c r="H72" s="40"/>
      <c r="I72" s="34">
        <v>0.57061251500157495</v>
      </c>
      <c r="J72" s="42"/>
      <c r="K72" s="40"/>
      <c r="L72" s="34">
        <v>0.84596175673707896</v>
      </c>
      <c r="M72" s="42"/>
      <c r="N72" s="40"/>
      <c r="O72" s="34">
        <v>0.444517782291315</v>
      </c>
      <c r="P72" s="42"/>
      <c r="Q72" s="40"/>
      <c r="R72" s="34">
        <v>0.77306521943824802</v>
      </c>
      <c r="S72" s="42"/>
      <c r="T72" s="40"/>
      <c r="U72" s="34">
        <v>0.57863471341661998</v>
      </c>
      <c r="V72" s="42"/>
      <c r="W72" s="40"/>
    </row>
    <row r="73" spans="1:23" x14ac:dyDescent="0.3">
      <c r="A73" s="35">
        <v>72</v>
      </c>
      <c r="B73" s="35" t="s">
        <v>30</v>
      </c>
      <c r="C73" s="35" t="s">
        <v>47</v>
      </c>
      <c r="D73" s="35" t="s">
        <v>88</v>
      </c>
      <c r="E73" s="35">
        <v>3</v>
      </c>
      <c r="F73" s="34">
        <v>0.75298334129743205</v>
      </c>
      <c r="G73" s="42"/>
      <c r="H73" s="40"/>
      <c r="I73" s="34">
        <v>0.57072818270748205</v>
      </c>
      <c r="J73" s="42"/>
      <c r="K73" s="40"/>
      <c r="L73" s="34">
        <v>0.85775048793611797</v>
      </c>
      <c r="M73" s="42"/>
      <c r="N73" s="40"/>
      <c r="O73" s="34">
        <v>0.43309883142603001</v>
      </c>
      <c r="P73" s="42"/>
      <c r="Q73" s="40"/>
      <c r="R73" s="34">
        <v>0.77180649546165503</v>
      </c>
      <c r="S73" s="42"/>
      <c r="T73" s="40"/>
      <c r="U73" s="34">
        <v>0.55123268678744197</v>
      </c>
      <c r="V73" s="42"/>
      <c r="W73" s="40"/>
    </row>
    <row r="74" spans="1:23" x14ac:dyDescent="0.3">
      <c r="A74" s="35">
        <v>73</v>
      </c>
      <c r="B74" s="35" t="s">
        <v>30</v>
      </c>
      <c r="C74" s="35" t="s">
        <v>61</v>
      </c>
      <c r="D74" s="35" t="s">
        <v>55</v>
      </c>
      <c r="E74" s="35">
        <v>3</v>
      </c>
      <c r="F74" s="34">
        <v>0.76047122918365695</v>
      </c>
      <c r="G74" s="42">
        <f t="shared" ref="G74" si="276">AVERAGE(F74:F76)</f>
        <v>0.75163596772749897</v>
      </c>
      <c r="H74" s="40">
        <f t="shared" ref="H74" si="277">_xlfn.STDEV.S(F74:F76)</f>
        <v>1.0047349758814078E-2</v>
      </c>
      <c r="I74" s="34">
        <v>0.55203547223129201</v>
      </c>
      <c r="J74" s="42">
        <f t="shared" ref="J74" si="278">AVERAGE(I74:I76)</f>
        <v>0.56621055117327335</v>
      </c>
      <c r="K74" s="40">
        <f t="shared" ref="K74" si="279">_xlfn.STDEV.S(I74:I76)</f>
        <v>1.2747027723265568E-2</v>
      </c>
      <c r="L74" s="34">
        <v>0.866314565827767</v>
      </c>
      <c r="M74" s="42">
        <f t="shared" ref="M74" si="280">AVERAGE(L74:L76)</f>
        <v>0.86543465997894697</v>
      </c>
      <c r="N74" s="40">
        <f t="shared" ref="N74" si="281">_xlfn.STDEV.S(L74:L76)</f>
        <v>6.9719879364839137E-3</v>
      </c>
      <c r="O74" s="34">
        <v>0.41240535139517198</v>
      </c>
      <c r="P74" s="42">
        <f t="shared" ref="P74" si="282">AVERAGE(O74:O76)</f>
        <v>0.4166859396774773</v>
      </c>
      <c r="Q74" s="40">
        <f t="shared" ref="Q74" si="283">_xlfn.STDEV.S(O74:O76)</f>
        <v>8.7008045873467246E-3</v>
      </c>
      <c r="R74" s="34">
        <v>0.69041760199023505</v>
      </c>
      <c r="S74" s="42">
        <f t="shared" ref="S74" si="284">AVERAGE(R74:R76)</f>
        <v>0.74689069670060271</v>
      </c>
      <c r="T74" s="40">
        <f t="shared" ref="T74" si="285">_xlfn.STDEV.S(R74:R76)</f>
        <v>4.8957021962475804E-2</v>
      </c>
      <c r="U74" s="34">
        <v>0.685538939354007</v>
      </c>
      <c r="V74" s="42">
        <f t="shared" ref="V74" si="286">AVERAGE(U74:U76)</f>
        <v>0.60286363568294499</v>
      </c>
      <c r="W74" s="40">
        <f t="shared" ref="W74" si="287">_xlfn.STDEV.S(U74:U76)</f>
        <v>7.2538439006301206E-2</v>
      </c>
    </row>
    <row r="75" spans="1:23" x14ac:dyDescent="0.3">
      <c r="A75" s="35">
        <v>74</v>
      </c>
      <c r="B75" s="35" t="s">
        <v>30</v>
      </c>
      <c r="C75" s="35" t="s">
        <v>61</v>
      </c>
      <c r="D75" s="35" t="s">
        <v>16</v>
      </c>
      <c r="E75" s="35">
        <v>3</v>
      </c>
      <c r="F75" s="34">
        <v>0.74070658965888703</v>
      </c>
      <c r="G75" s="42"/>
      <c r="H75" s="40"/>
      <c r="I75" s="34">
        <v>0.57673132068595201</v>
      </c>
      <c r="J75" s="42"/>
      <c r="K75" s="40"/>
      <c r="L75" s="34">
        <v>0.85806448771750399</v>
      </c>
      <c r="M75" s="42"/>
      <c r="N75" s="40"/>
      <c r="O75" s="34">
        <v>0.42669779169717198</v>
      </c>
      <c r="P75" s="42"/>
      <c r="Q75" s="40"/>
      <c r="R75" s="34">
        <v>0.77733680958088902</v>
      </c>
      <c r="S75" s="42"/>
      <c r="T75" s="40"/>
      <c r="U75" s="34">
        <v>0.57316302623988402</v>
      </c>
      <c r="V75" s="42"/>
      <c r="W75" s="40"/>
    </row>
    <row r="76" spans="1:23" x14ac:dyDescent="0.3">
      <c r="A76" s="35">
        <v>75</v>
      </c>
      <c r="B76" s="35" t="s">
        <v>30</v>
      </c>
      <c r="C76" s="35" t="s">
        <v>61</v>
      </c>
      <c r="D76" s="35" t="s">
        <v>88</v>
      </c>
      <c r="E76" s="35">
        <v>3</v>
      </c>
      <c r="F76" s="34">
        <v>0.75373008433995303</v>
      </c>
      <c r="G76" s="42"/>
      <c r="H76" s="40"/>
      <c r="I76" s="34">
        <v>0.56986486060257602</v>
      </c>
      <c r="J76" s="42"/>
      <c r="K76" s="40"/>
      <c r="L76" s="34">
        <v>0.87192492639157004</v>
      </c>
      <c r="M76" s="42"/>
      <c r="N76" s="40"/>
      <c r="O76" s="34">
        <v>0.410954675940088</v>
      </c>
      <c r="P76" s="42"/>
      <c r="Q76" s="40"/>
      <c r="R76" s="34">
        <v>0.77291767853068405</v>
      </c>
      <c r="S76" s="42"/>
      <c r="T76" s="40"/>
      <c r="U76" s="34">
        <v>0.54988894145494405</v>
      </c>
      <c r="V76" s="42"/>
      <c r="W76" s="40"/>
    </row>
    <row r="77" spans="1:23" x14ac:dyDescent="0.3">
      <c r="A77" s="35">
        <v>76</v>
      </c>
      <c r="B77" s="35" t="s">
        <v>30</v>
      </c>
      <c r="C77" s="35" t="s">
        <v>48</v>
      </c>
      <c r="D77" s="35" t="s">
        <v>55</v>
      </c>
      <c r="E77" s="35">
        <v>3</v>
      </c>
      <c r="F77" s="34">
        <v>0.76799207446044304</v>
      </c>
      <c r="G77" s="42">
        <f t="shared" ref="G77" si="288">AVERAGE(F77:F79)</f>
        <v>0.75104270851630928</v>
      </c>
      <c r="H77" s="40">
        <f t="shared" ref="H77" si="289">_xlfn.STDEV.S(F77:F79)</f>
        <v>1.5069190992088801E-2</v>
      </c>
      <c r="I77" s="34">
        <v>0.543299809430142</v>
      </c>
      <c r="J77" s="42">
        <f t="shared" ref="J77" si="290">AVERAGE(I77:I79)</f>
        <v>0.56531494144507299</v>
      </c>
      <c r="K77" s="40">
        <f t="shared" ref="K77" si="291">_xlfn.STDEV.S(I77:I79)</f>
        <v>2.0595274189514533E-2</v>
      </c>
      <c r="L77" s="34">
        <v>0.87444675660789095</v>
      </c>
      <c r="M77" s="42">
        <f t="shared" ref="M77" si="292">AVERAGE(L77:L79)</f>
        <v>0.84700807292935332</v>
      </c>
      <c r="N77" s="40">
        <f t="shared" ref="N77" si="293">_xlfn.STDEV.S(L77:L79)</f>
        <v>2.3782493368218246E-2</v>
      </c>
      <c r="O77" s="34">
        <v>0.39966508969037201</v>
      </c>
      <c r="P77" s="42">
        <f t="shared" ref="P77" si="294">AVERAGE(O77:O79)</f>
        <v>0.44240666534951706</v>
      </c>
      <c r="Q77" s="40">
        <f t="shared" ref="Q77" si="295">_xlfn.STDEV.S(O77:O79)</f>
        <v>3.7293807049998955E-2</v>
      </c>
      <c r="R77" s="34">
        <v>0.77934165407256895</v>
      </c>
      <c r="S77" s="42">
        <f t="shared" ref="S77" si="296">AVERAGE(R77:R79)</f>
        <v>0.76032638061322499</v>
      </c>
      <c r="T77" s="40">
        <f t="shared" ref="T77" si="297">_xlfn.STDEV.S(R77:R79)</f>
        <v>2.1209186249866126E-2</v>
      </c>
      <c r="U77" s="34">
        <v>0.57876755541781799</v>
      </c>
      <c r="V77" s="42">
        <f t="shared" ref="V77" si="298">AVERAGE(U77:U79)</f>
        <v>0.58031407552176428</v>
      </c>
      <c r="W77" s="40">
        <f t="shared" ref="W77" si="299">_xlfn.STDEV.S(U77:U79)</f>
        <v>3.049991534512133E-2</v>
      </c>
    </row>
    <row r="78" spans="1:23" x14ac:dyDescent="0.3">
      <c r="A78" s="35">
        <v>77</v>
      </c>
      <c r="B78" s="35" t="s">
        <v>30</v>
      </c>
      <c r="C78" s="35" t="s">
        <v>48</v>
      </c>
      <c r="D78" s="35" t="s">
        <v>16</v>
      </c>
      <c r="E78" s="35">
        <v>2</v>
      </c>
      <c r="F78" s="34">
        <v>0.74597680285068702</v>
      </c>
      <c r="G78" s="42"/>
      <c r="H78" s="40"/>
      <c r="I78" s="34">
        <v>0.56853368271993898</v>
      </c>
      <c r="J78" s="42"/>
      <c r="K78" s="40"/>
      <c r="L78" s="34">
        <v>0.83426134062181301</v>
      </c>
      <c r="M78" s="42"/>
      <c r="N78" s="40"/>
      <c r="O78" s="34">
        <v>0.45922813159090298</v>
      </c>
      <c r="P78" s="42"/>
      <c r="Q78" s="40"/>
      <c r="R78" s="34">
        <v>0.73745296246863801</v>
      </c>
      <c r="S78" s="42"/>
      <c r="T78" s="40"/>
      <c r="U78" s="34">
        <v>0.61155783019945098</v>
      </c>
      <c r="V78" s="42"/>
      <c r="W78" s="40"/>
    </row>
    <row r="79" spans="1:23" x14ac:dyDescent="0.3">
      <c r="A79" s="35">
        <v>78</v>
      </c>
      <c r="B79" s="35" t="s">
        <v>30</v>
      </c>
      <c r="C79" s="35" t="s">
        <v>48</v>
      </c>
      <c r="D79" s="35" t="s">
        <v>88</v>
      </c>
      <c r="E79" s="35">
        <v>2</v>
      </c>
      <c r="F79" s="34">
        <v>0.73915924823779799</v>
      </c>
      <c r="G79" s="42"/>
      <c r="H79" s="40"/>
      <c r="I79" s="34">
        <v>0.584111332185138</v>
      </c>
      <c r="J79" s="42"/>
      <c r="K79" s="40"/>
      <c r="L79" s="34">
        <v>0.83231612155835599</v>
      </c>
      <c r="M79" s="42"/>
      <c r="N79" s="40"/>
      <c r="O79" s="34">
        <v>0.46832677476727602</v>
      </c>
      <c r="P79" s="42"/>
      <c r="Q79" s="40"/>
      <c r="R79" s="34">
        <v>0.76418452529846803</v>
      </c>
      <c r="S79" s="42"/>
      <c r="T79" s="40"/>
      <c r="U79" s="34">
        <v>0.55061684094802399</v>
      </c>
      <c r="V79" s="42"/>
      <c r="W79" s="40"/>
    </row>
    <row r="80" spans="1:23" x14ac:dyDescent="0.3">
      <c r="A80" s="35">
        <v>79</v>
      </c>
      <c r="B80" s="35" t="s">
        <v>30</v>
      </c>
      <c r="C80" s="35" t="s">
        <v>60</v>
      </c>
      <c r="D80" s="35" t="s">
        <v>55</v>
      </c>
      <c r="E80" s="35">
        <v>3</v>
      </c>
      <c r="F80" s="34">
        <v>0.76595510204838302</v>
      </c>
      <c r="G80" s="42">
        <f t="shared" ref="G80" si="300">AVERAGE(F80:F82)</f>
        <v>0.76031539249545599</v>
      </c>
      <c r="H80" s="40">
        <f t="shared" ref="H80" si="301">_xlfn.STDEV.S(F80:F82)</f>
        <v>4.8935159543052669E-3</v>
      </c>
      <c r="I80" s="34">
        <v>0.54567961653559904</v>
      </c>
      <c r="J80" s="42">
        <f t="shared" ref="J80" si="302">AVERAGE(I80:I82)</f>
        <v>0.55630775114389241</v>
      </c>
      <c r="K80" s="40">
        <f t="shared" ref="K80" si="303">_xlfn.STDEV.S(I80:I82)</f>
        <v>1.0126665346525529E-2</v>
      </c>
      <c r="L80" s="34">
        <v>0.87645641398559504</v>
      </c>
      <c r="M80" s="42">
        <f t="shared" ref="M80" si="304">AVERAGE(L80:L82)</f>
        <v>0.8708230076916158</v>
      </c>
      <c r="N80" s="40">
        <f t="shared" ref="N80" si="305">_xlfn.STDEV.S(L80:L82)</f>
        <v>5.2703572016808819E-3</v>
      </c>
      <c r="O80" s="34">
        <v>0.39645358393769198</v>
      </c>
      <c r="P80" s="42">
        <f t="shared" ref="P80" si="306">AVERAGE(O80:O82)</f>
        <v>0.40835451415810303</v>
      </c>
      <c r="Q80" s="40">
        <f t="shared" ref="Q80" si="307">_xlfn.STDEV.S(O80:O82)</f>
        <v>1.0310142008478334E-2</v>
      </c>
      <c r="R80" s="34">
        <v>0.76524432477484405</v>
      </c>
      <c r="S80" s="42">
        <f t="shared" ref="S80" si="308">AVERAGE(R80:R82)</f>
        <v>0.78232920481685875</v>
      </c>
      <c r="T80" s="40">
        <f t="shared" ref="T80" si="309">_xlfn.STDEV.S(R80:R82)</f>
        <v>2.1641489089262212E-2</v>
      </c>
      <c r="U80" s="34">
        <v>0.59696936987843296</v>
      </c>
      <c r="V80" s="42">
        <f t="shared" ref="V80" si="310">AVERAGE(U80:U82)</f>
        <v>0.56013933797049031</v>
      </c>
      <c r="W80" s="40">
        <f t="shared" ref="W80" si="311">_xlfn.STDEV.S(U80:U82)</f>
        <v>4.686644645336515E-2</v>
      </c>
    </row>
    <row r="81" spans="1:23" x14ac:dyDescent="0.3">
      <c r="A81" s="35">
        <v>80</v>
      </c>
      <c r="B81" s="35" t="s">
        <v>30</v>
      </c>
      <c r="C81" s="35" t="s">
        <v>60</v>
      </c>
      <c r="D81" s="35" t="s">
        <v>16</v>
      </c>
      <c r="E81" s="35">
        <v>3</v>
      </c>
      <c r="F81" s="34">
        <v>0.75779844944542096</v>
      </c>
      <c r="G81" s="42"/>
      <c r="H81" s="40"/>
      <c r="I81" s="34">
        <v>0.55739909218393902</v>
      </c>
      <c r="J81" s="42"/>
      <c r="K81" s="40"/>
      <c r="L81" s="34">
        <v>0.86601251037808702</v>
      </c>
      <c r="M81" s="42"/>
      <c r="N81" s="40"/>
      <c r="O81" s="34">
        <v>0.41457870020588999</v>
      </c>
      <c r="P81" s="42"/>
      <c r="Q81" s="40"/>
      <c r="R81" s="34">
        <v>0.77507815866592999</v>
      </c>
      <c r="S81" s="42"/>
      <c r="T81" s="40"/>
      <c r="U81" s="34">
        <v>0.57606271693257605</v>
      </c>
      <c r="V81" s="42"/>
      <c r="W81" s="40"/>
    </row>
    <row r="82" spans="1:23" x14ac:dyDescent="0.3">
      <c r="A82" s="35">
        <v>81</v>
      </c>
      <c r="B82" s="35" t="s">
        <v>30</v>
      </c>
      <c r="C82" s="35" t="s">
        <v>60</v>
      </c>
      <c r="D82" s="35" t="s">
        <v>88</v>
      </c>
      <c r="E82" s="35">
        <v>3</v>
      </c>
      <c r="F82" s="34">
        <v>0.75719262599256398</v>
      </c>
      <c r="G82" s="42"/>
      <c r="H82" s="40"/>
      <c r="I82" s="34">
        <v>0.56584454471213896</v>
      </c>
      <c r="J82" s="42"/>
      <c r="K82" s="40"/>
      <c r="L82" s="34">
        <v>0.87000009871116502</v>
      </c>
      <c r="M82" s="42"/>
      <c r="N82" s="40"/>
      <c r="O82" s="34">
        <v>0.41403125833072701</v>
      </c>
      <c r="P82" s="42"/>
      <c r="Q82" s="40"/>
      <c r="R82" s="34">
        <v>0.80666513100980197</v>
      </c>
      <c r="S82" s="42"/>
      <c r="T82" s="40"/>
      <c r="U82" s="34">
        <v>0.50738592710046204</v>
      </c>
      <c r="V82" s="42"/>
      <c r="W82" s="40"/>
    </row>
    <row r="83" spans="1:23" x14ac:dyDescent="0.3">
      <c r="A83" s="35">
        <v>82</v>
      </c>
      <c r="B83" s="35" t="s">
        <v>30</v>
      </c>
      <c r="C83" s="35" t="s">
        <v>59</v>
      </c>
      <c r="D83" s="35" t="s">
        <v>55</v>
      </c>
      <c r="E83" s="35">
        <v>3</v>
      </c>
      <c r="F83" s="34">
        <v>0.75996780441338296</v>
      </c>
      <c r="G83" s="42">
        <f t="shared" ref="G83" si="312">AVERAGE(F83:F85)</f>
        <v>0.74657406873705467</v>
      </c>
      <c r="H83" s="40">
        <f t="shared" ref="H83" si="313">_xlfn.STDEV.S(F83:F85)</f>
        <v>1.1974671891996053E-2</v>
      </c>
      <c r="I83" s="34">
        <v>0.55261528245833302</v>
      </c>
      <c r="J83" s="42">
        <f t="shared" ref="J83" si="314">AVERAGE(I83:I85)</f>
        <v>0.57042264268578302</v>
      </c>
      <c r="K83" s="40">
        <f t="shared" ref="K83" si="315">_xlfn.STDEV.S(I83:I85)</f>
        <v>1.7064853882883035E-2</v>
      </c>
      <c r="L83" s="34">
        <v>0.87701177495576099</v>
      </c>
      <c r="M83" s="42">
        <f t="shared" ref="M83" si="316">AVERAGE(L83:L85)</f>
        <v>0.84494936627928185</v>
      </c>
      <c r="N83" s="40">
        <f t="shared" ref="N83" si="317">_xlfn.STDEV.S(L83:L85)</f>
        <v>2.7769668015233694E-2</v>
      </c>
      <c r="O83" s="34">
        <v>0.39556149861051298</v>
      </c>
      <c r="P83" s="42">
        <f t="shared" ref="P83" si="318">AVERAGE(O83:O85)</f>
        <v>0.44505777519266299</v>
      </c>
      <c r="Q83" s="40">
        <f t="shared" ref="Q83" si="319">_xlfn.STDEV.S(O83:O85)</f>
        <v>4.2949727710364614E-2</v>
      </c>
      <c r="R83" s="34">
        <v>0.77496224134677005</v>
      </c>
      <c r="S83" s="42">
        <f t="shared" ref="S83" si="320">AVERAGE(R83:R85)</f>
        <v>0.74968399253063767</v>
      </c>
      <c r="T83" s="40">
        <f t="shared" ref="T83" si="321">_xlfn.STDEV.S(R83:R85)</f>
        <v>3.0271577239814433E-2</v>
      </c>
      <c r="U83" s="34">
        <v>0.58448274575861003</v>
      </c>
      <c r="V83" s="42">
        <f t="shared" ref="V83" si="322">AVERAGE(U83:U85)</f>
        <v>0.59274231058796234</v>
      </c>
      <c r="W83" s="40">
        <f t="shared" ref="W83" si="323">_xlfn.STDEV.S(U83:U85)</f>
        <v>3.9676984130902301E-2</v>
      </c>
    </row>
    <row r="84" spans="1:23" x14ac:dyDescent="0.3">
      <c r="A84" s="35">
        <v>83</v>
      </c>
      <c r="B84" s="35" t="s">
        <v>30</v>
      </c>
      <c r="C84" s="35" t="s">
        <v>59</v>
      </c>
      <c r="D84" s="35" t="s">
        <v>16</v>
      </c>
      <c r="E84" s="35">
        <v>2</v>
      </c>
      <c r="F84" s="34">
        <v>0.74285186901406697</v>
      </c>
      <c r="G84" s="42"/>
      <c r="H84" s="40"/>
      <c r="I84" s="34">
        <v>0.57201997765699497</v>
      </c>
      <c r="J84" s="42"/>
      <c r="K84" s="40"/>
      <c r="L84" s="34">
        <v>0.82852328971724498</v>
      </c>
      <c r="M84" s="42"/>
      <c r="N84" s="40"/>
      <c r="O84" s="34">
        <v>0.46710997880872401</v>
      </c>
      <c r="P84" s="42"/>
      <c r="Q84" s="40"/>
      <c r="R84" s="34">
        <v>0.71613730989167501</v>
      </c>
      <c r="S84" s="42"/>
      <c r="T84" s="40"/>
      <c r="U84" s="34">
        <v>0.63589897811208795</v>
      </c>
      <c r="V84" s="42"/>
      <c r="W84" s="40"/>
    </row>
    <row r="85" spans="1:23" x14ac:dyDescent="0.3">
      <c r="A85" s="35">
        <v>84</v>
      </c>
      <c r="B85" s="35" t="s">
        <v>30</v>
      </c>
      <c r="C85" s="35" t="s">
        <v>59</v>
      </c>
      <c r="D85" s="35" t="s">
        <v>88</v>
      </c>
      <c r="E85" s="35">
        <v>2</v>
      </c>
      <c r="F85" s="34">
        <v>0.73690253278371398</v>
      </c>
      <c r="G85" s="42"/>
      <c r="H85" s="40"/>
      <c r="I85" s="34">
        <v>0.58663266794202096</v>
      </c>
      <c r="J85" s="42"/>
      <c r="K85" s="40"/>
      <c r="L85" s="34">
        <v>0.82931303416484003</v>
      </c>
      <c r="M85" s="42"/>
      <c r="N85" s="40"/>
      <c r="O85" s="34">
        <v>0.47250184815875201</v>
      </c>
      <c r="P85" s="42"/>
      <c r="Q85" s="40"/>
      <c r="R85" s="34">
        <v>0.75795242635346805</v>
      </c>
      <c r="S85" s="42"/>
      <c r="T85" s="40"/>
      <c r="U85" s="34">
        <v>0.55784520789318903</v>
      </c>
      <c r="V85" s="42"/>
      <c r="W85" s="40"/>
    </row>
    <row r="86" spans="1:23" x14ac:dyDescent="0.3">
      <c r="A86" s="35">
        <v>85</v>
      </c>
      <c r="B86" s="35" t="s">
        <v>30</v>
      </c>
      <c r="C86" s="35" t="s">
        <v>64</v>
      </c>
      <c r="D86" s="35" t="s">
        <v>55</v>
      </c>
      <c r="E86" s="35">
        <v>3</v>
      </c>
      <c r="F86" s="34">
        <v>0.75725689589384104</v>
      </c>
      <c r="G86" s="42">
        <f t="shared" ref="G86" si="324">AVERAGE(F86:F88)</f>
        <v>0.75579940979282789</v>
      </c>
      <c r="H86" s="40">
        <f t="shared" ref="H86" si="325">_xlfn.STDEV.S(F86:F88)</f>
        <v>1.265318735879093E-3</v>
      </c>
      <c r="I86" s="34">
        <v>0.55572712201793895</v>
      </c>
      <c r="J86" s="42">
        <f t="shared" ref="J86" si="326">AVERAGE(I86:I88)</f>
        <v>0.56152218042904123</v>
      </c>
      <c r="K86" s="40">
        <f t="shared" ref="K86" si="327">_xlfn.STDEV.S(I86:I88)</f>
        <v>6.288551674869824E-3</v>
      </c>
      <c r="L86" s="34">
        <v>0.86924126420263104</v>
      </c>
      <c r="M86" s="42">
        <f t="shared" ref="M86" si="328">AVERAGE(L86:L88)</f>
        <v>0.86762387419436504</v>
      </c>
      <c r="N86" s="40">
        <f t="shared" ref="N86" si="329">_xlfn.STDEV.S(L86:L88)</f>
        <v>2.2233159885859974E-3</v>
      </c>
      <c r="O86" s="34">
        <v>0.40786609340714203</v>
      </c>
      <c r="P86" s="42">
        <f t="shared" ref="P86" si="330">AVERAGE(O86:O88)</f>
        <v>0.41340626178486867</v>
      </c>
      <c r="Q86" s="40">
        <f t="shared" ref="Q86" si="331">_xlfn.STDEV.S(O86:O88)</f>
        <v>4.8009620096326434E-3</v>
      </c>
      <c r="R86" s="34">
        <v>0.75821383518695995</v>
      </c>
      <c r="S86" s="42">
        <f t="shared" ref="S86" si="332">AVERAGE(R86:R88)</f>
        <v>0.77964957500250798</v>
      </c>
      <c r="T86" s="40">
        <f t="shared" ref="T86" si="333">_xlfn.STDEV.S(R86:R88)</f>
        <v>2.5152970338035697E-2</v>
      </c>
      <c r="U86" s="34">
        <v>0.60584247992700402</v>
      </c>
      <c r="V86" s="42">
        <f t="shared" ref="V86" si="334">AVERAGE(U86:U88)</f>
        <v>0.56351878527063404</v>
      </c>
      <c r="W86" s="40">
        <f t="shared" ref="W86" si="335">_xlfn.STDEV.S(U86:U88)</f>
        <v>5.1275548272094178E-2</v>
      </c>
    </row>
    <row r="87" spans="1:23" x14ac:dyDescent="0.3">
      <c r="A87" s="35">
        <v>86</v>
      </c>
      <c r="B87" s="35" t="s">
        <v>30</v>
      </c>
      <c r="C87" s="35" t="s">
        <v>64</v>
      </c>
      <c r="D87" s="35" t="s">
        <v>16</v>
      </c>
      <c r="E87" s="35">
        <v>3</v>
      </c>
      <c r="F87" s="34">
        <v>0.75498216701135001</v>
      </c>
      <c r="G87" s="42"/>
      <c r="H87" s="40"/>
      <c r="I87" s="34">
        <v>0.56063040156101995</v>
      </c>
      <c r="J87" s="42"/>
      <c r="K87" s="40"/>
      <c r="L87" s="34">
        <v>0.86508857235717096</v>
      </c>
      <c r="M87" s="42"/>
      <c r="N87" s="40"/>
      <c r="O87" s="34">
        <v>0.41600565040330301</v>
      </c>
      <c r="P87" s="42"/>
      <c r="Q87" s="40"/>
      <c r="R87" s="34">
        <v>0.77339529976754295</v>
      </c>
      <c r="S87" s="42"/>
      <c r="T87" s="40"/>
      <c r="U87" s="34">
        <v>0.57821374348309396</v>
      </c>
      <c r="V87" s="42"/>
      <c r="W87" s="40"/>
    </row>
    <row r="88" spans="1:23" x14ac:dyDescent="0.3">
      <c r="A88" s="35">
        <v>87</v>
      </c>
      <c r="B88" s="35" t="s">
        <v>30</v>
      </c>
      <c r="C88" s="35" t="s">
        <v>64</v>
      </c>
      <c r="D88" s="35" t="s">
        <v>88</v>
      </c>
      <c r="E88" s="35">
        <v>3</v>
      </c>
      <c r="F88" s="34">
        <v>0.75515916647329295</v>
      </c>
      <c r="G88" s="42"/>
      <c r="H88" s="40"/>
      <c r="I88" s="34">
        <v>0.56820901770816501</v>
      </c>
      <c r="J88" s="42"/>
      <c r="K88" s="40"/>
      <c r="L88" s="34">
        <v>0.86854178602329302</v>
      </c>
      <c r="M88" s="42"/>
      <c r="N88" s="40"/>
      <c r="O88" s="34">
        <v>0.41634704154416102</v>
      </c>
      <c r="P88" s="42"/>
      <c r="Q88" s="40"/>
      <c r="R88" s="34">
        <v>0.80733959005302103</v>
      </c>
      <c r="S88" s="42"/>
      <c r="T88" s="40"/>
      <c r="U88" s="34">
        <v>0.50650013240180403</v>
      </c>
      <c r="V88" s="42"/>
      <c r="W88" s="40"/>
    </row>
    <row r="89" spans="1:23" x14ac:dyDescent="0.3">
      <c r="A89" s="35">
        <v>88</v>
      </c>
      <c r="B89" s="35" t="s">
        <v>30</v>
      </c>
      <c r="C89" s="35" t="s">
        <v>38</v>
      </c>
      <c r="D89" s="35" t="s">
        <v>55</v>
      </c>
      <c r="E89" s="35">
        <v>3</v>
      </c>
      <c r="F89" s="34">
        <v>0.70310830899999999</v>
      </c>
      <c r="G89" s="42">
        <f t="shared" ref="G89" si="336">AVERAGE(F89:F91)</f>
        <v>0.70923039871960059</v>
      </c>
      <c r="H89" s="40">
        <f t="shared" ref="H89" si="337">_xlfn.STDEV.S(F89:F91)</f>
        <v>9.9936191639911544E-3</v>
      </c>
      <c r="I89" s="34">
        <v>0.61459236900000003</v>
      </c>
      <c r="J89" s="42">
        <f t="shared" ref="J89" si="338">AVERAGE(I89:I91)</f>
        <v>0.61268030734435408</v>
      </c>
      <c r="K89" s="40">
        <f t="shared" ref="K89" si="339">_xlfn.STDEV.S(I89:I91)</f>
        <v>1.332707224978498E-2</v>
      </c>
      <c r="L89" s="34">
        <v>0.81322533879494996</v>
      </c>
      <c r="M89" s="42">
        <f t="shared" ref="M89" si="340">AVERAGE(L89:L91)</f>
        <v>0.81631186118765298</v>
      </c>
      <c r="N89" s="40">
        <f t="shared" ref="N89" si="341">_xlfn.STDEV.S(L89:L91)</f>
        <v>8.3001116611978714E-3</v>
      </c>
      <c r="O89" s="34">
        <v>0.48746251551142999</v>
      </c>
      <c r="P89" s="42">
        <f t="shared" ref="P89" si="342">AVERAGE(O89:O91)</f>
        <v>0.48694608606517731</v>
      </c>
      <c r="Q89" s="40">
        <f t="shared" ref="Q89" si="343">_xlfn.STDEV.S(O89:O91)</f>
        <v>1.3862602625714763E-2</v>
      </c>
      <c r="R89" s="34">
        <v>0.748219839790914</v>
      </c>
      <c r="S89" s="42">
        <f t="shared" ref="S89" si="344">AVERAGE(R89:R91)</f>
        <v>0.75196376521151442</v>
      </c>
      <c r="T89" s="40">
        <f t="shared" ref="T89" si="345">_xlfn.STDEV.S(R89:R91)</f>
        <v>2.9598652434407683E-2</v>
      </c>
      <c r="U89" s="34">
        <v>0.61823665556141705</v>
      </c>
      <c r="V89" s="42">
        <f t="shared" ref="V89" si="346">AVERAGE(U89:U91)</f>
        <v>0.59770366570083866</v>
      </c>
      <c r="W89" s="40">
        <f t="shared" ref="W89" si="347">_xlfn.STDEV.S(U89:U91)</f>
        <v>5.3267400217173112E-2</v>
      </c>
    </row>
    <row r="90" spans="1:23" x14ac:dyDescent="0.3">
      <c r="A90" s="35">
        <v>89</v>
      </c>
      <c r="B90" s="35" t="s">
        <v>30</v>
      </c>
      <c r="C90" s="35" t="s">
        <v>38</v>
      </c>
      <c r="D90" s="35" t="s">
        <v>16</v>
      </c>
      <c r="E90" s="35">
        <v>3</v>
      </c>
      <c r="F90" s="34">
        <v>0.72076271485907095</v>
      </c>
      <c r="G90" s="42"/>
      <c r="H90" s="40"/>
      <c r="I90" s="34">
        <v>0.59850047714117205</v>
      </c>
      <c r="J90" s="42"/>
      <c r="K90" s="40"/>
      <c r="L90" s="34">
        <v>0.825713041206941</v>
      </c>
      <c r="M90" s="42"/>
      <c r="N90" s="40"/>
      <c r="O90" s="34">
        <v>0.47283248513203302</v>
      </c>
      <c r="P90" s="42"/>
      <c r="Q90" s="40"/>
      <c r="R90" s="34">
        <v>0.724415199497488</v>
      </c>
      <c r="S90" s="42"/>
      <c r="T90" s="40"/>
      <c r="U90" s="34">
        <v>0.637648854385377</v>
      </c>
      <c r="V90" s="42"/>
      <c r="W90" s="40"/>
    </row>
    <row r="91" spans="1:23" x14ac:dyDescent="0.3">
      <c r="A91" s="35">
        <v>90</v>
      </c>
      <c r="B91" s="35" t="s">
        <v>30</v>
      </c>
      <c r="C91" s="35" t="s">
        <v>38</v>
      </c>
      <c r="D91" s="35" t="s">
        <v>88</v>
      </c>
      <c r="E91" s="35">
        <v>3</v>
      </c>
      <c r="F91" s="34">
        <v>0.70382017229973104</v>
      </c>
      <c r="G91" s="42"/>
      <c r="H91" s="40"/>
      <c r="I91" s="34">
        <v>0.62494807589189005</v>
      </c>
      <c r="J91" s="42"/>
      <c r="K91" s="40"/>
      <c r="L91" s="34">
        <v>0.80999720356106797</v>
      </c>
      <c r="M91" s="42"/>
      <c r="N91" s="40"/>
      <c r="O91" s="34">
        <v>0.50054325755206897</v>
      </c>
      <c r="P91" s="42"/>
      <c r="Q91" s="40"/>
      <c r="R91" s="34">
        <v>0.78325625634614104</v>
      </c>
      <c r="S91" s="42"/>
      <c r="T91" s="40"/>
      <c r="U91" s="34">
        <v>0.53722548715572205</v>
      </c>
      <c r="V91" s="42"/>
      <c r="W91" s="40"/>
    </row>
    <row r="92" spans="1:23" x14ac:dyDescent="0.3">
      <c r="A92" s="35">
        <v>91</v>
      </c>
      <c r="B92" s="35" t="s">
        <v>30</v>
      </c>
      <c r="C92" s="35" t="s">
        <v>51</v>
      </c>
      <c r="D92" s="35" t="s">
        <v>55</v>
      </c>
      <c r="E92" s="35">
        <v>3</v>
      </c>
      <c r="F92" s="34">
        <v>0.71616020649552903</v>
      </c>
      <c r="G92" s="42">
        <f t="shared" ref="G92" si="348">AVERAGE(F92:F94)</f>
        <v>0.71393265155203034</v>
      </c>
      <c r="H92" s="40">
        <f t="shared" ref="H92" si="349">_xlfn.STDEV.S(F92:F94)</f>
        <v>5.18457533299823E-3</v>
      </c>
      <c r="I92" s="34">
        <v>0.60093124209311699</v>
      </c>
      <c r="J92" s="42">
        <f t="shared" ref="J92" si="350">AVERAGE(I92:I94)</f>
        <v>0.60776466118848393</v>
      </c>
      <c r="K92" s="40">
        <f t="shared" ref="K92" si="351">_xlfn.STDEV.S(I92:I94)</f>
        <v>1.1052172882579614E-2</v>
      </c>
      <c r="L92" s="34">
        <v>0.83884225246156896</v>
      </c>
      <c r="M92" s="42">
        <f t="shared" ref="M92" si="352">AVERAGE(L92:L94)</f>
        <v>0.83238913894556321</v>
      </c>
      <c r="N92" s="40">
        <f t="shared" ref="N92" si="353">_xlfn.STDEV.S(L92:L94)</f>
        <v>5.7977041221562589E-3</v>
      </c>
      <c r="O92" s="34">
        <v>0.45280148346551302</v>
      </c>
      <c r="P92" s="42">
        <f t="shared" ref="P92" si="354">AVERAGE(O92:O94)</f>
        <v>0.46519294465369038</v>
      </c>
      <c r="Q92" s="40">
        <f t="shared" ref="Q92" si="355">_xlfn.STDEV.S(O92:O94)</f>
        <v>1.200345697505377E-2</v>
      </c>
      <c r="R92" s="34">
        <v>0.74330547015224202</v>
      </c>
      <c r="S92" s="42">
        <f t="shared" ref="S92" si="356">AVERAGE(R92:R94)</f>
        <v>0.74410537519894371</v>
      </c>
      <c r="T92" s="40">
        <f t="shared" ref="T92" si="357">_xlfn.STDEV.S(R92:R94)</f>
        <v>3.9361212783995236E-2</v>
      </c>
      <c r="U92" s="34">
        <v>0.62424102244041901</v>
      </c>
      <c r="V92" s="42">
        <f t="shared" ref="V92" si="358">AVERAGE(U92:U94)</f>
        <v>0.6067590978334837</v>
      </c>
      <c r="W92" s="40">
        <f t="shared" ref="W92" si="359">_xlfn.STDEV.S(U92:U94)</f>
        <v>6.3376845198779869E-2</v>
      </c>
    </row>
    <row r="93" spans="1:23" x14ac:dyDescent="0.3">
      <c r="A93" s="35">
        <v>92</v>
      </c>
      <c r="B93" s="35" t="s">
        <v>30</v>
      </c>
      <c r="C93" s="35" t="s">
        <v>51</v>
      </c>
      <c r="D93" s="35" t="s">
        <v>16</v>
      </c>
      <c r="E93" s="35">
        <v>3</v>
      </c>
      <c r="F93" s="34">
        <v>0.71763118336105303</v>
      </c>
      <c r="G93" s="42"/>
      <c r="H93" s="40"/>
      <c r="I93" s="34">
        <v>0.60184708913409801</v>
      </c>
      <c r="J93" s="42"/>
      <c r="K93" s="40"/>
      <c r="L93" s="34">
        <v>0.83070575021153803</v>
      </c>
      <c r="M93" s="42"/>
      <c r="N93" s="40"/>
      <c r="O93" s="34">
        <v>0.46601078099738802</v>
      </c>
      <c r="P93" s="42"/>
      <c r="Q93" s="40"/>
      <c r="R93" s="34">
        <v>0.70515021133618605</v>
      </c>
      <c r="S93" s="42"/>
      <c r="T93" s="40"/>
      <c r="U93" s="34">
        <v>0.65956008253673803</v>
      </c>
      <c r="V93" s="42"/>
      <c r="W93" s="40"/>
    </row>
    <row r="94" spans="1:23" x14ac:dyDescent="0.3">
      <c r="A94" s="35">
        <v>93</v>
      </c>
      <c r="B94" s="35" t="s">
        <v>30</v>
      </c>
      <c r="C94" s="35" t="s">
        <v>51</v>
      </c>
      <c r="D94" s="35" t="s">
        <v>88</v>
      </c>
      <c r="E94" s="35">
        <v>3</v>
      </c>
      <c r="F94" s="34">
        <v>0.70800656479950896</v>
      </c>
      <c r="G94" s="42"/>
      <c r="H94" s="40"/>
      <c r="I94" s="34">
        <v>0.62051565233823702</v>
      </c>
      <c r="J94" s="42"/>
      <c r="K94" s="40"/>
      <c r="L94" s="34">
        <v>0.82761941416358298</v>
      </c>
      <c r="M94" s="42"/>
      <c r="N94" s="40"/>
      <c r="O94" s="34">
        <v>0.47676656949816998</v>
      </c>
      <c r="P94" s="42"/>
      <c r="Q94" s="40"/>
      <c r="R94" s="34">
        <v>0.78386044410840305</v>
      </c>
      <c r="S94" s="42"/>
      <c r="T94" s="40"/>
      <c r="U94" s="34">
        <v>0.53647618852329404</v>
      </c>
      <c r="V94" s="42"/>
      <c r="W94" s="40"/>
    </row>
    <row r="95" spans="1:23" x14ac:dyDescent="0.3">
      <c r="A95" s="35">
        <v>94</v>
      </c>
      <c r="B95" s="35" t="s">
        <v>30</v>
      </c>
      <c r="C95" s="35" t="s">
        <v>50</v>
      </c>
      <c r="D95" s="35" t="s">
        <v>55</v>
      </c>
      <c r="E95" s="35">
        <v>2</v>
      </c>
      <c r="F95" s="34">
        <v>0.67663793045880305</v>
      </c>
      <c r="G95" s="42">
        <f t="shared" ref="G95" si="360">AVERAGE(F95:F97)</f>
        <v>0.6995607035634519</v>
      </c>
      <c r="H95" s="40">
        <f t="shared" ref="H95" si="361">_xlfn.STDEV.S(F95:F97)</f>
        <v>2.0564472181625021E-2</v>
      </c>
      <c r="I95" s="34">
        <v>0.63881395267247498</v>
      </c>
      <c r="J95" s="42">
        <f t="shared" ref="J95" si="362">AVERAGE(I95:I97)</f>
        <v>0.62166416787636003</v>
      </c>
      <c r="K95" s="40">
        <f t="shared" ref="K95" si="363">_xlfn.STDEV.S(I95:I97)</f>
        <v>1.7860474548669774E-2</v>
      </c>
      <c r="L95" s="34">
        <v>0.77817443955155596</v>
      </c>
      <c r="M95" s="42">
        <f t="shared" ref="M95" si="364">AVERAGE(L95:L97)</f>
        <v>0.80565822524463526</v>
      </c>
      <c r="N95" s="40">
        <f t="shared" ref="N95" si="365">_xlfn.STDEV.S(L95:L97)</f>
        <v>2.3869486480894504E-2</v>
      </c>
      <c r="O95" s="34">
        <v>0.52909024393717097</v>
      </c>
      <c r="P95" s="42">
        <f t="shared" ref="P95" si="366">AVERAGE(O95:O97)</f>
        <v>0.49947724502664165</v>
      </c>
      <c r="Q95" s="40">
        <f t="shared" ref="Q95" si="367">_xlfn.STDEV.S(O95:O97)</f>
        <v>2.6283031072647969E-2</v>
      </c>
      <c r="R95" s="34">
        <v>0.73262018693865505</v>
      </c>
      <c r="S95" s="42">
        <f t="shared" ref="S95" si="368">AVERAGE(R95:R97)</f>
        <v>0.73735176148263237</v>
      </c>
      <c r="T95" s="40">
        <f t="shared" ref="T95" si="369">_xlfn.STDEV.S(R95:R97)</f>
        <v>3.9111738876092157E-2</v>
      </c>
      <c r="U95" s="34">
        <v>0.62602016493176604</v>
      </c>
      <c r="V95" s="42">
        <f t="shared" ref="V95" si="370">AVERAGE(U95:U97)</f>
        <v>0.61111759223869999</v>
      </c>
      <c r="W95" s="40">
        <f t="shared" ref="W95" si="371">_xlfn.STDEV.S(U95:U97)</f>
        <v>6.2074628113130373E-2</v>
      </c>
    </row>
    <row r="96" spans="1:23" x14ac:dyDescent="0.3">
      <c r="A96" s="35">
        <v>95</v>
      </c>
      <c r="B96" s="35" t="s">
        <v>30</v>
      </c>
      <c r="C96" s="35" t="s">
        <v>50</v>
      </c>
      <c r="D96" s="35" t="s">
        <v>16</v>
      </c>
      <c r="E96" s="35">
        <v>3</v>
      </c>
      <c r="F96" s="34">
        <v>0.716389339970536</v>
      </c>
      <c r="G96" s="42"/>
      <c r="H96" s="40"/>
      <c r="I96" s="34">
        <v>0.60316908333354602</v>
      </c>
      <c r="J96" s="42"/>
      <c r="K96" s="40"/>
      <c r="L96" s="34">
        <v>0.82119831937141896</v>
      </c>
      <c r="M96" s="42"/>
      <c r="N96" s="40"/>
      <c r="O96" s="34">
        <v>0.478917447038403</v>
      </c>
      <c r="P96" s="42"/>
      <c r="Q96" s="40"/>
      <c r="R96" s="34">
        <v>0.70082105444391596</v>
      </c>
      <c r="S96" s="42"/>
      <c r="T96" s="40"/>
      <c r="U96" s="34">
        <v>0.66438446174961496</v>
      </c>
      <c r="V96" s="42"/>
      <c r="W96" s="40"/>
    </row>
    <row r="97" spans="1:23" x14ac:dyDescent="0.3">
      <c r="A97" s="35">
        <v>96</v>
      </c>
      <c r="B97" s="35" t="s">
        <v>30</v>
      </c>
      <c r="C97" s="35" t="s">
        <v>50</v>
      </c>
      <c r="D97" s="35" t="s">
        <v>88</v>
      </c>
      <c r="E97" s="35">
        <v>3</v>
      </c>
      <c r="F97" s="34">
        <v>0.70565484026101699</v>
      </c>
      <c r="G97" s="42"/>
      <c r="H97" s="40"/>
      <c r="I97" s="34">
        <v>0.62300946762305898</v>
      </c>
      <c r="J97" s="42"/>
      <c r="K97" s="40"/>
      <c r="L97" s="34">
        <v>0.81760191681093097</v>
      </c>
      <c r="M97" s="42"/>
      <c r="N97" s="40"/>
      <c r="O97" s="34">
        <v>0.49042404410435098</v>
      </c>
      <c r="P97" s="42"/>
      <c r="Q97" s="40"/>
      <c r="R97" s="34">
        <v>0.778614043065326</v>
      </c>
      <c r="S97" s="42"/>
      <c r="T97" s="40"/>
      <c r="U97" s="34">
        <v>0.54294815003471897</v>
      </c>
      <c r="V97" s="42"/>
      <c r="W97" s="40"/>
    </row>
    <row r="98" spans="1:23" x14ac:dyDescent="0.3">
      <c r="A98" s="35">
        <v>97</v>
      </c>
      <c r="B98" s="35" t="s">
        <v>30</v>
      </c>
      <c r="C98" s="35" t="s">
        <v>62</v>
      </c>
      <c r="D98" s="35" t="s">
        <v>55</v>
      </c>
      <c r="E98" s="35">
        <v>3</v>
      </c>
      <c r="F98" s="34">
        <v>0.70708897523893199</v>
      </c>
      <c r="G98" s="42">
        <f t="shared" ref="G98" si="372">AVERAGE(F98:F100)</f>
        <v>0.71063808406379236</v>
      </c>
      <c r="H98" s="40">
        <f t="shared" ref="H98" si="373">_xlfn.STDEV.S(F98:F100)</f>
        <v>5.0755271512571368E-3</v>
      </c>
      <c r="I98" s="34">
        <v>0.61045829778399496</v>
      </c>
      <c r="J98" s="42">
        <f t="shared" ref="J98" si="374">AVERAGE(I98:I100)</f>
        <v>0.61122887535797599</v>
      </c>
      <c r="K98" s="40">
        <f t="shared" ref="K98" si="375">_xlfn.STDEV.S(I98:I100)</f>
        <v>8.5374954110624211E-3</v>
      </c>
      <c r="L98" s="34">
        <v>0.82823760531396096</v>
      </c>
      <c r="M98" s="42">
        <f t="shared" ref="M98" si="376">AVERAGE(L98:L100)</f>
        <v>0.82849349136249462</v>
      </c>
      <c r="N98" s="40">
        <f t="shared" ref="N98" si="377">_xlfn.STDEV.S(L98:L100)</f>
        <v>2.3222043747975533E-3</v>
      </c>
      <c r="O98" s="34">
        <v>0.46746197522952199</v>
      </c>
      <c r="P98" s="42">
        <f t="shared" ref="P98" si="378">AVERAGE(O98:O100)</f>
        <v>0.47057799307165699</v>
      </c>
      <c r="Q98" s="40">
        <f t="shared" ref="Q98" si="379">_xlfn.STDEV.S(O98:O100)</f>
        <v>6.9808310450815243E-3</v>
      </c>
      <c r="R98" s="34">
        <v>0.73350300013653202</v>
      </c>
      <c r="S98" s="42">
        <f t="shared" ref="S98" si="380">AVERAGE(R98:R100)</f>
        <v>0.74143366728216531</v>
      </c>
      <c r="T98" s="40">
        <f t="shared" ref="T98" si="381">_xlfn.STDEV.S(R98:R100)</f>
        <v>3.5803826066133353E-2</v>
      </c>
      <c r="U98" s="34">
        <v>0.63604839399521196</v>
      </c>
      <c r="V98" s="42">
        <f t="shared" ref="V98" si="382">AVERAGE(U98:U100)</f>
        <v>0.61015070852207665</v>
      </c>
      <c r="W98" s="40">
        <f t="shared" ref="W98" si="383">_xlfn.STDEV.S(U98:U100)</f>
        <v>6.0898394838764677E-2</v>
      </c>
    </row>
    <row r="99" spans="1:23" x14ac:dyDescent="0.3">
      <c r="A99" s="35">
        <v>98</v>
      </c>
      <c r="B99" s="35" t="s">
        <v>30</v>
      </c>
      <c r="C99" s="35" t="s">
        <v>62</v>
      </c>
      <c r="D99" s="35" t="s">
        <v>16</v>
      </c>
      <c r="E99" s="35">
        <v>3</v>
      </c>
      <c r="F99" s="34">
        <v>0.71645167868091497</v>
      </c>
      <c r="G99" s="42"/>
      <c r="H99" s="40"/>
      <c r="I99" s="34">
        <v>0.60310279025200597</v>
      </c>
      <c r="J99" s="42"/>
      <c r="K99" s="40"/>
      <c r="L99" s="34">
        <v>0.83093304095059395</v>
      </c>
      <c r="M99" s="42"/>
      <c r="N99" s="40"/>
      <c r="O99" s="34">
        <v>0.46569784801152803</v>
      </c>
      <c r="P99" s="42"/>
      <c r="Q99" s="40"/>
      <c r="R99" s="34">
        <v>0.710260100047717</v>
      </c>
      <c r="S99" s="42"/>
      <c r="T99" s="40"/>
      <c r="U99" s="34">
        <v>0.65381985682447996</v>
      </c>
      <c r="V99" s="42"/>
      <c r="W99" s="40"/>
    </row>
    <row r="100" spans="1:23" x14ac:dyDescent="0.3">
      <c r="A100" s="35">
        <v>99</v>
      </c>
      <c r="B100" s="35" t="s">
        <v>30</v>
      </c>
      <c r="C100" s="35" t="s">
        <v>62</v>
      </c>
      <c r="D100" s="35" t="s">
        <v>88</v>
      </c>
      <c r="E100" s="35">
        <v>3</v>
      </c>
      <c r="F100" s="34">
        <v>0.70837359827153001</v>
      </c>
      <c r="G100" s="42"/>
      <c r="H100" s="40"/>
      <c r="I100" s="34">
        <v>0.62012553803792703</v>
      </c>
      <c r="J100" s="42"/>
      <c r="K100" s="40"/>
      <c r="L100" s="34">
        <v>0.82630982782292905</v>
      </c>
      <c r="M100" s="42"/>
      <c r="N100" s="40"/>
      <c r="O100" s="34">
        <v>0.478574155973921</v>
      </c>
      <c r="P100" s="42"/>
      <c r="Q100" s="40"/>
      <c r="R100" s="34">
        <v>0.78053790166224701</v>
      </c>
      <c r="S100" s="42"/>
      <c r="T100" s="40"/>
      <c r="U100" s="34">
        <v>0.54058387474653802</v>
      </c>
      <c r="V100" s="42"/>
      <c r="W100" s="40"/>
    </row>
    <row r="101" spans="1:23" x14ac:dyDescent="0.3">
      <c r="A101" s="35">
        <v>100</v>
      </c>
      <c r="B101" s="35" t="s">
        <v>10</v>
      </c>
      <c r="C101" s="35" t="s">
        <v>12</v>
      </c>
      <c r="D101" s="35" t="s">
        <v>55</v>
      </c>
      <c r="E101" s="35">
        <v>2</v>
      </c>
      <c r="F101" s="34">
        <v>0.75535605521421501</v>
      </c>
      <c r="G101" s="42">
        <f t="shared" ref="G101" si="384">AVERAGE(F101:F103)</f>
        <v>0.73899539931872094</v>
      </c>
      <c r="H101" s="40">
        <f t="shared" ref="H101" si="385">_xlfn.STDEV.S(F101:F103)</f>
        <v>1.4862521555256738E-2</v>
      </c>
      <c r="I101" s="34">
        <v>0.55564459080452</v>
      </c>
      <c r="J101" s="42">
        <f t="shared" ref="J101" si="386">AVERAGE(I101:I103)</f>
        <v>0.57810218349928399</v>
      </c>
      <c r="K101" s="40">
        <f t="shared" ref="K101" si="387">_xlfn.STDEV.S(I101:I103)</f>
        <v>2.142004461549063E-2</v>
      </c>
      <c r="L101" s="34">
        <v>0.85055738558805605</v>
      </c>
      <c r="M101" s="42">
        <f t="shared" ref="M101" si="388">AVERAGE(L101:L103)</f>
        <v>0.84496088320848939</v>
      </c>
      <c r="N101" s="40">
        <f t="shared" ref="N101" si="389">_xlfn.STDEV.S(L101:L103)</f>
        <v>5.2107485341362798E-3</v>
      </c>
      <c r="O101" s="34">
        <v>0.43427135934713101</v>
      </c>
      <c r="P101" s="42">
        <f t="shared" ref="P101" si="390">AVERAGE(O101:O103)</f>
        <v>0.44557787780487601</v>
      </c>
      <c r="Q101" s="40">
        <f t="shared" ref="Q101" si="391">_xlfn.STDEV.S(O101:O103)</f>
        <v>9.7989053714136413E-3</v>
      </c>
      <c r="R101" s="34">
        <v>0.68625949641556405</v>
      </c>
      <c r="S101" s="42">
        <f t="shared" ref="S101" si="392">AVERAGE(R101:R103)</f>
        <v>0.77237859163132594</v>
      </c>
      <c r="T101" s="40">
        <f t="shared" ref="T101" si="393">_xlfn.STDEV.S(R101:R103)</f>
        <v>7.4676375526754699E-2</v>
      </c>
      <c r="U101" s="34">
        <v>0.67812430374569299</v>
      </c>
      <c r="V101" s="42">
        <f t="shared" ref="V101" si="394">AVERAGE(U101:U103)</f>
        <v>0.55940036919719327</v>
      </c>
      <c r="W101" s="40">
        <f t="shared" ref="W101" si="395">_xlfn.STDEV.S(U101:U103)</f>
        <v>0.10436728225423789</v>
      </c>
    </row>
    <row r="102" spans="1:23" x14ac:dyDescent="0.3">
      <c r="A102" s="35">
        <v>101</v>
      </c>
      <c r="B102" s="35" t="s">
        <v>10</v>
      </c>
      <c r="C102" s="35" t="s">
        <v>12</v>
      </c>
      <c r="D102" s="35" t="s">
        <v>16</v>
      </c>
      <c r="E102" s="35">
        <v>2</v>
      </c>
      <c r="F102" s="34">
        <v>0.73530297188038796</v>
      </c>
      <c r="G102" s="42"/>
      <c r="H102" s="40"/>
      <c r="I102" s="34">
        <v>0.580355418076132</v>
      </c>
      <c r="J102" s="42"/>
      <c r="K102" s="40"/>
      <c r="L102" s="34">
        <v>0.84024918718735297</v>
      </c>
      <c r="M102" s="42"/>
      <c r="N102" s="40"/>
      <c r="O102" s="34">
        <v>0.45085626805473999</v>
      </c>
      <c r="P102" s="42"/>
      <c r="Q102" s="40"/>
      <c r="R102" s="34">
        <v>0.81167155707140803</v>
      </c>
      <c r="S102" s="42"/>
      <c r="T102" s="40"/>
      <c r="U102" s="34">
        <v>0.517954878393733</v>
      </c>
      <c r="V102" s="42"/>
      <c r="W102" s="40"/>
    </row>
    <row r="103" spans="1:23" ht="14.5" thickBot="1" x14ac:dyDescent="0.35">
      <c r="A103" s="35">
        <v>102</v>
      </c>
      <c r="B103" s="35" t="s">
        <v>10</v>
      </c>
      <c r="C103" s="35" t="s">
        <v>12</v>
      </c>
      <c r="D103" s="35" t="s">
        <v>88</v>
      </c>
      <c r="E103" s="35">
        <v>2</v>
      </c>
      <c r="F103" s="39">
        <v>0.72632717086155996</v>
      </c>
      <c r="G103" s="43"/>
      <c r="H103" s="41"/>
      <c r="I103" s="39">
        <v>0.59830654161719998</v>
      </c>
      <c r="J103" s="43"/>
      <c r="K103" s="41"/>
      <c r="L103" s="39">
        <v>0.84407607685005903</v>
      </c>
      <c r="M103" s="43"/>
      <c r="N103" s="41"/>
      <c r="O103" s="39">
        <v>0.45160600601275702</v>
      </c>
      <c r="P103" s="43"/>
      <c r="Q103" s="41"/>
      <c r="R103" s="39">
        <v>0.81920472140700595</v>
      </c>
      <c r="S103" s="43"/>
      <c r="T103" s="41"/>
      <c r="U103" s="39">
        <v>0.48212192545215399</v>
      </c>
      <c r="V103" s="43"/>
      <c r="W103" s="41"/>
    </row>
  </sheetData>
  <autoFilter ref="B1:U1" xr:uid="{EF6939B5-204F-473C-AAFA-81AFE73DEF81}">
    <sortState ref="B2:U103">
      <sortCondition ref="C1"/>
    </sortState>
  </autoFilter>
  <mergeCells count="408">
    <mergeCell ref="W44:W46"/>
    <mergeCell ref="W47:W49"/>
    <mergeCell ref="W50:W52"/>
    <mergeCell ref="W53:W55"/>
    <mergeCell ref="W92:W94"/>
    <mergeCell ref="W95:W97"/>
    <mergeCell ref="W98:W100"/>
    <mergeCell ref="W101:W103"/>
    <mergeCell ref="W74:W76"/>
    <mergeCell ref="W77:W79"/>
    <mergeCell ref="W80:W82"/>
    <mergeCell ref="W83:W85"/>
    <mergeCell ref="W86:W88"/>
    <mergeCell ref="W89:W91"/>
    <mergeCell ref="W20:W22"/>
    <mergeCell ref="W23:W25"/>
    <mergeCell ref="W26:W28"/>
    <mergeCell ref="W29:W31"/>
    <mergeCell ref="W32:W34"/>
    <mergeCell ref="W35:W37"/>
    <mergeCell ref="V92:V94"/>
    <mergeCell ref="V95:V97"/>
    <mergeCell ref="V98:V100"/>
    <mergeCell ref="V53:V55"/>
    <mergeCell ref="V20:V22"/>
    <mergeCell ref="V23:V25"/>
    <mergeCell ref="V26:V28"/>
    <mergeCell ref="V29:V31"/>
    <mergeCell ref="V32:V34"/>
    <mergeCell ref="V35:V37"/>
    <mergeCell ref="W56:W58"/>
    <mergeCell ref="W59:W61"/>
    <mergeCell ref="W62:W64"/>
    <mergeCell ref="W65:W67"/>
    <mergeCell ref="W68:W70"/>
    <mergeCell ref="W71:W73"/>
    <mergeCell ref="W38:W40"/>
    <mergeCell ref="W41:W43"/>
    <mergeCell ref="V101:V103"/>
    <mergeCell ref="W2:W4"/>
    <mergeCell ref="W5:W7"/>
    <mergeCell ref="W8:W10"/>
    <mergeCell ref="W11:W13"/>
    <mergeCell ref="W14:W16"/>
    <mergeCell ref="W17:W19"/>
    <mergeCell ref="V74:V76"/>
    <mergeCell ref="V77:V79"/>
    <mergeCell ref="V80:V82"/>
    <mergeCell ref="V83:V85"/>
    <mergeCell ref="V86:V88"/>
    <mergeCell ref="V89:V91"/>
    <mergeCell ref="V56:V58"/>
    <mergeCell ref="V59:V61"/>
    <mergeCell ref="V62:V64"/>
    <mergeCell ref="V65:V67"/>
    <mergeCell ref="V68:V70"/>
    <mergeCell ref="V71:V73"/>
    <mergeCell ref="V38:V40"/>
    <mergeCell ref="V41:V43"/>
    <mergeCell ref="V44:V46"/>
    <mergeCell ref="V47:V49"/>
    <mergeCell ref="V50:V52"/>
    <mergeCell ref="T92:T94"/>
    <mergeCell ref="T95:T97"/>
    <mergeCell ref="T98:T100"/>
    <mergeCell ref="T101:T103"/>
    <mergeCell ref="V2:V4"/>
    <mergeCell ref="V5:V7"/>
    <mergeCell ref="V8:V10"/>
    <mergeCell ref="V11:V13"/>
    <mergeCell ref="V14:V16"/>
    <mergeCell ref="V17:V19"/>
    <mergeCell ref="T74:T76"/>
    <mergeCell ref="T77:T79"/>
    <mergeCell ref="T80:T82"/>
    <mergeCell ref="T83:T85"/>
    <mergeCell ref="T86:T88"/>
    <mergeCell ref="T89:T91"/>
    <mergeCell ref="T56:T58"/>
    <mergeCell ref="T59:T61"/>
    <mergeCell ref="T62:T64"/>
    <mergeCell ref="T65:T67"/>
    <mergeCell ref="T68:T70"/>
    <mergeCell ref="T71:T73"/>
    <mergeCell ref="T38:T40"/>
    <mergeCell ref="T41:T43"/>
    <mergeCell ref="T44:T46"/>
    <mergeCell ref="T47:T49"/>
    <mergeCell ref="T50:T52"/>
    <mergeCell ref="T53:T55"/>
    <mergeCell ref="T20:T22"/>
    <mergeCell ref="T23:T25"/>
    <mergeCell ref="T26:T28"/>
    <mergeCell ref="T29:T31"/>
    <mergeCell ref="T32:T34"/>
    <mergeCell ref="T35:T37"/>
    <mergeCell ref="S92:S94"/>
    <mergeCell ref="S95:S97"/>
    <mergeCell ref="S98:S100"/>
    <mergeCell ref="S101:S103"/>
    <mergeCell ref="T2:T4"/>
    <mergeCell ref="T5:T7"/>
    <mergeCell ref="T8:T10"/>
    <mergeCell ref="T11:T13"/>
    <mergeCell ref="T14:T16"/>
    <mergeCell ref="T17:T19"/>
    <mergeCell ref="S74:S76"/>
    <mergeCell ref="S77:S79"/>
    <mergeCell ref="S80:S82"/>
    <mergeCell ref="S83:S85"/>
    <mergeCell ref="S86:S88"/>
    <mergeCell ref="S89:S91"/>
    <mergeCell ref="S56:S58"/>
    <mergeCell ref="S59:S61"/>
    <mergeCell ref="S62:S64"/>
    <mergeCell ref="S65:S67"/>
    <mergeCell ref="S68:S70"/>
    <mergeCell ref="S71:S73"/>
    <mergeCell ref="S38:S40"/>
    <mergeCell ref="S41:S43"/>
    <mergeCell ref="S44:S46"/>
    <mergeCell ref="S47:S49"/>
    <mergeCell ref="S50:S52"/>
    <mergeCell ref="S53:S55"/>
    <mergeCell ref="S20:S22"/>
    <mergeCell ref="S23:S25"/>
    <mergeCell ref="S26:S28"/>
    <mergeCell ref="S29:S31"/>
    <mergeCell ref="S32:S34"/>
    <mergeCell ref="S35:S37"/>
    <mergeCell ref="Q92:Q94"/>
    <mergeCell ref="Q95:Q97"/>
    <mergeCell ref="Q98:Q100"/>
    <mergeCell ref="Q101:Q103"/>
    <mergeCell ref="S2:S4"/>
    <mergeCell ref="S5:S7"/>
    <mergeCell ref="S8:S10"/>
    <mergeCell ref="S11:S13"/>
    <mergeCell ref="S14:S16"/>
    <mergeCell ref="S17:S19"/>
    <mergeCell ref="Q74:Q76"/>
    <mergeCell ref="Q77:Q79"/>
    <mergeCell ref="Q80:Q82"/>
    <mergeCell ref="Q83:Q85"/>
    <mergeCell ref="Q86:Q88"/>
    <mergeCell ref="Q89:Q91"/>
    <mergeCell ref="Q56:Q58"/>
    <mergeCell ref="Q59:Q61"/>
    <mergeCell ref="Q62:Q64"/>
    <mergeCell ref="Q65:Q67"/>
    <mergeCell ref="Q68:Q70"/>
    <mergeCell ref="Q71:Q73"/>
    <mergeCell ref="Q38:Q40"/>
    <mergeCell ref="Q41:Q43"/>
    <mergeCell ref="Q44:Q46"/>
    <mergeCell ref="Q47:Q49"/>
    <mergeCell ref="Q50:Q52"/>
    <mergeCell ref="Q53:Q55"/>
    <mergeCell ref="Q20:Q22"/>
    <mergeCell ref="Q23:Q25"/>
    <mergeCell ref="Q26:Q28"/>
    <mergeCell ref="Q29:Q31"/>
    <mergeCell ref="Q32:Q34"/>
    <mergeCell ref="Q35:Q37"/>
    <mergeCell ref="P92:P94"/>
    <mergeCell ref="P95:P97"/>
    <mergeCell ref="P98:P100"/>
    <mergeCell ref="P101:P103"/>
    <mergeCell ref="Q2:Q4"/>
    <mergeCell ref="Q5:Q7"/>
    <mergeCell ref="Q8:Q10"/>
    <mergeCell ref="Q11:Q13"/>
    <mergeCell ref="Q14:Q16"/>
    <mergeCell ref="Q17:Q19"/>
    <mergeCell ref="P74:P76"/>
    <mergeCell ref="P77:P79"/>
    <mergeCell ref="P80:P82"/>
    <mergeCell ref="P83:P85"/>
    <mergeCell ref="P86:P88"/>
    <mergeCell ref="P89:P91"/>
    <mergeCell ref="P56:P58"/>
    <mergeCell ref="P59:P61"/>
    <mergeCell ref="P62:P64"/>
    <mergeCell ref="P65:P67"/>
    <mergeCell ref="P68:P70"/>
    <mergeCell ref="P71:P73"/>
    <mergeCell ref="P38:P40"/>
    <mergeCell ref="P41:P43"/>
    <mergeCell ref="P44:P46"/>
    <mergeCell ref="P47:P49"/>
    <mergeCell ref="P50:P52"/>
    <mergeCell ref="P53:P55"/>
    <mergeCell ref="P20:P22"/>
    <mergeCell ref="P23:P25"/>
    <mergeCell ref="P26:P28"/>
    <mergeCell ref="P29:P31"/>
    <mergeCell ref="P32:P34"/>
    <mergeCell ref="P35:P37"/>
    <mergeCell ref="N92:N94"/>
    <mergeCell ref="N95:N97"/>
    <mergeCell ref="N98:N100"/>
    <mergeCell ref="N101:N103"/>
    <mergeCell ref="P2:P4"/>
    <mergeCell ref="P5:P7"/>
    <mergeCell ref="P8:P10"/>
    <mergeCell ref="P11:P13"/>
    <mergeCell ref="P14:P16"/>
    <mergeCell ref="P17:P19"/>
    <mergeCell ref="N74:N76"/>
    <mergeCell ref="N77:N79"/>
    <mergeCell ref="N80:N82"/>
    <mergeCell ref="N83:N85"/>
    <mergeCell ref="N86:N88"/>
    <mergeCell ref="N89:N91"/>
    <mergeCell ref="N56:N58"/>
    <mergeCell ref="N59:N61"/>
    <mergeCell ref="N62:N64"/>
    <mergeCell ref="N65:N67"/>
    <mergeCell ref="N68:N70"/>
    <mergeCell ref="N71:N73"/>
    <mergeCell ref="N38:N40"/>
    <mergeCell ref="N41:N43"/>
    <mergeCell ref="N44:N46"/>
    <mergeCell ref="N47:N49"/>
    <mergeCell ref="N50:N52"/>
    <mergeCell ref="N53:N55"/>
    <mergeCell ref="N20:N22"/>
    <mergeCell ref="N23:N25"/>
    <mergeCell ref="N26:N28"/>
    <mergeCell ref="N29:N31"/>
    <mergeCell ref="N32:N34"/>
    <mergeCell ref="N35:N37"/>
    <mergeCell ref="M92:M94"/>
    <mergeCell ref="M95:M97"/>
    <mergeCell ref="M98:M100"/>
    <mergeCell ref="M101:M103"/>
    <mergeCell ref="N2:N4"/>
    <mergeCell ref="N5:N7"/>
    <mergeCell ref="N8:N10"/>
    <mergeCell ref="N11:N13"/>
    <mergeCell ref="N14:N16"/>
    <mergeCell ref="N17:N19"/>
    <mergeCell ref="M74:M76"/>
    <mergeCell ref="M77:M79"/>
    <mergeCell ref="M80:M82"/>
    <mergeCell ref="M83:M85"/>
    <mergeCell ref="M86:M88"/>
    <mergeCell ref="M89:M91"/>
    <mergeCell ref="M56:M58"/>
    <mergeCell ref="M59:M61"/>
    <mergeCell ref="M62:M64"/>
    <mergeCell ref="M65:M67"/>
    <mergeCell ref="M68:M70"/>
    <mergeCell ref="M71:M73"/>
    <mergeCell ref="M38:M40"/>
    <mergeCell ref="M41:M43"/>
    <mergeCell ref="M44:M46"/>
    <mergeCell ref="M47:M49"/>
    <mergeCell ref="M50:M52"/>
    <mergeCell ref="M53:M55"/>
    <mergeCell ref="M20:M22"/>
    <mergeCell ref="M23:M25"/>
    <mergeCell ref="M26:M28"/>
    <mergeCell ref="M29:M31"/>
    <mergeCell ref="M32:M34"/>
    <mergeCell ref="M35:M37"/>
    <mergeCell ref="K92:K94"/>
    <mergeCell ref="K95:K97"/>
    <mergeCell ref="K98:K100"/>
    <mergeCell ref="K101:K103"/>
    <mergeCell ref="M2:M4"/>
    <mergeCell ref="M5:M7"/>
    <mergeCell ref="M8:M10"/>
    <mergeCell ref="M11:M13"/>
    <mergeCell ref="M14:M16"/>
    <mergeCell ref="M17:M19"/>
    <mergeCell ref="K74:K76"/>
    <mergeCell ref="K77:K79"/>
    <mergeCell ref="K80:K82"/>
    <mergeCell ref="K83:K85"/>
    <mergeCell ref="K86:K88"/>
    <mergeCell ref="K89:K91"/>
    <mergeCell ref="K56:K58"/>
    <mergeCell ref="K59:K61"/>
    <mergeCell ref="K62:K64"/>
    <mergeCell ref="K65:K67"/>
    <mergeCell ref="K68:K70"/>
    <mergeCell ref="K71:K73"/>
    <mergeCell ref="K38:K40"/>
    <mergeCell ref="K41:K43"/>
    <mergeCell ref="K44:K46"/>
    <mergeCell ref="K47:K49"/>
    <mergeCell ref="K50:K52"/>
    <mergeCell ref="K53:K55"/>
    <mergeCell ref="K20:K22"/>
    <mergeCell ref="K23:K25"/>
    <mergeCell ref="K26:K28"/>
    <mergeCell ref="K29:K31"/>
    <mergeCell ref="K32:K34"/>
    <mergeCell ref="K35:K37"/>
    <mergeCell ref="J92:J94"/>
    <mergeCell ref="J95:J97"/>
    <mergeCell ref="J98:J100"/>
    <mergeCell ref="J101:J103"/>
    <mergeCell ref="K2:K4"/>
    <mergeCell ref="K5:K7"/>
    <mergeCell ref="K8:K10"/>
    <mergeCell ref="K11:K13"/>
    <mergeCell ref="K14:K16"/>
    <mergeCell ref="K17:K19"/>
    <mergeCell ref="J74:J76"/>
    <mergeCell ref="J77:J79"/>
    <mergeCell ref="J80:J82"/>
    <mergeCell ref="J83:J85"/>
    <mergeCell ref="J86:J88"/>
    <mergeCell ref="J89:J91"/>
    <mergeCell ref="J56:J58"/>
    <mergeCell ref="J59:J61"/>
    <mergeCell ref="J62:J64"/>
    <mergeCell ref="J65:J67"/>
    <mergeCell ref="J68:J70"/>
    <mergeCell ref="J71:J73"/>
    <mergeCell ref="J38:J40"/>
    <mergeCell ref="J41:J43"/>
    <mergeCell ref="J47:J49"/>
    <mergeCell ref="J50:J52"/>
    <mergeCell ref="J53:J55"/>
    <mergeCell ref="J20:J22"/>
    <mergeCell ref="J23:J25"/>
    <mergeCell ref="J26:J28"/>
    <mergeCell ref="J29:J31"/>
    <mergeCell ref="J32:J34"/>
    <mergeCell ref="J35:J37"/>
    <mergeCell ref="H95:H97"/>
    <mergeCell ref="H98:H100"/>
    <mergeCell ref="H101:H103"/>
    <mergeCell ref="J2:J4"/>
    <mergeCell ref="J5:J7"/>
    <mergeCell ref="J8:J10"/>
    <mergeCell ref="J11:J13"/>
    <mergeCell ref="J14:J16"/>
    <mergeCell ref="J17:J19"/>
    <mergeCell ref="H74:H76"/>
    <mergeCell ref="H77:H79"/>
    <mergeCell ref="H80:H82"/>
    <mergeCell ref="H83:H85"/>
    <mergeCell ref="H86:H88"/>
    <mergeCell ref="H89:H91"/>
    <mergeCell ref="H56:H58"/>
    <mergeCell ref="H59:H61"/>
    <mergeCell ref="H62:H64"/>
    <mergeCell ref="H65:H67"/>
    <mergeCell ref="H68:H70"/>
    <mergeCell ref="H71:H73"/>
    <mergeCell ref="H38:H40"/>
    <mergeCell ref="H41:H43"/>
    <mergeCell ref="J44:J46"/>
    <mergeCell ref="H50:H52"/>
    <mergeCell ref="H53:H55"/>
    <mergeCell ref="H20:H22"/>
    <mergeCell ref="H23:H25"/>
    <mergeCell ref="H26:H28"/>
    <mergeCell ref="H29:H31"/>
    <mergeCell ref="H32:H34"/>
    <mergeCell ref="H35:H37"/>
    <mergeCell ref="H92:H94"/>
    <mergeCell ref="G98:G100"/>
    <mergeCell ref="G101:G103"/>
    <mergeCell ref="H2:H4"/>
    <mergeCell ref="H5:H7"/>
    <mergeCell ref="H8:H10"/>
    <mergeCell ref="H11:H13"/>
    <mergeCell ref="H14:H16"/>
    <mergeCell ref="H17:H19"/>
    <mergeCell ref="G74:G76"/>
    <mergeCell ref="G77:G79"/>
    <mergeCell ref="G80:G82"/>
    <mergeCell ref="G83:G85"/>
    <mergeCell ref="G86:G88"/>
    <mergeCell ref="G89:G91"/>
    <mergeCell ref="G56:G58"/>
    <mergeCell ref="G59:G61"/>
    <mergeCell ref="G62:G64"/>
    <mergeCell ref="G65:G67"/>
    <mergeCell ref="G68:G70"/>
    <mergeCell ref="G71:G73"/>
    <mergeCell ref="G38:G40"/>
    <mergeCell ref="G41:G43"/>
    <mergeCell ref="H44:H46"/>
    <mergeCell ref="H47:H49"/>
    <mergeCell ref="G53:G55"/>
    <mergeCell ref="G20:G22"/>
    <mergeCell ref="G23:G25"/>
    <mergeCell ref="G26:G28"/>
    <mergeCell ref="G29:G31"/>
    <mergeCell ref="G32:G34"/>
    <mergeCell ref="G35:G37"/>
    <mergeCell ref="G92:G94"/>
    <mergeCell ref="G95:G97"/>
    <mergeCell ref="G2:G4"/>
    <mergeCell ref="G5:G7"/>
    <mergeCell ref="G8:G10"/>
    <mergeCell ref="G11:G13"/>
    <mergeCell ref="G14:G16"/>
    <mergeCell ref="G17:G19"/>
    <mergeCell ref="G44:G46"/>
    <mergeCell ref="G47:G49"/>
    <mergeCell ref="G50:G5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EEC50-92D5-4B9F-B2F7-B059A00EDD83}">
  <dimension ref="A1:AC101"/>
  <sheetViews>
    <sheetView topLeftCell="K1" workbookViewId="0">
      <selection activeCell="Y1" sqref="Y1"/>
    </sheetView>
  </sheetViews>
  <sheetFormatPr defaultRowHeight="14" x14ac:dyDescent="0.3"/>
  <cols>
    <col min="1" max="1" width="5.08203125" customWidth="1"/>
    <col min="4" max="4" width="9.4140625" bestFit="1" customWidth="1"/>
    <col min="5" max="5" width="7.58203125" bestFit="1" customWidth="1"/>
    <col min="6" max="23" width="7.33203125" customWidth="1"/>
    <col min="24" max="24" width="5.1640625" bestFit="1" customWidth="1"/>
    <col min="25" max="25" width="12.1640625" bestFit="1" customWidth="1"/>
  </cols>
  <sheetData>
    <row r="1" spans="1:29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67</v>
      </c>
      <c r="Y1" s="21" t="s">
        <v>81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s="1" customFormat="1" x14ac:dyDescent="0.3">
      <c r="A2" s="2">
        <v>1</v>
      </c>
      <c r="B2" s="2" t="s">
        <v>10</v>
      </c>
      <c r="C2" s="2" t="s">
        <v>12</v>
      </c>
      <c r="D2" s="3" t="s">
        <v>55</v>
      </c>
      <c r="E2" s="3">
        <v>1</v>
      </c>
      <c r="F2" s="5">
        <v>192</v>
      </c>
      <c r="G2" s="5">
        <v>154</v>
      </c>
      <c r="H2" s="6">
        <v>38</v>
      </c>
      <c r="I2" s="7">
        <v>0.52544361331198497</v>
      </c>
      <c r="J2" s="7">
        <v>0.52879250051163396</v>
      </c>
      <c r="K2" s="7">
        <v>0.43830165885591099</v>
      </c>
      <c r="L2" s="7">
        <v>0.43973168438078902</v>
      </c>
      <c r="M2" s="8">
        <v>0.441175798890097</v>
      </c>
      <c r="N2" s="9">
        <v>0.61518983958357099</v>
      </c>
      <c r="O2" s="9">
        <v>0.61518983961757601</v>
      </c>
      <c r="P2" s="9">
        <v>0.39471096144395401</v>
      </c>
      <c r="Q2" s="9">
        <v>0.39599876571849701</v>
      </c>
      <c r="R2" s="8">
        <v>0.39729925777662001</v>
      </c>
      <c r="S2" s="7">
        <v>0.61813877871670897</v>
      </c>
      <c r="T2" s="7">
        <v>0.63278462506818201</v>
      </c>
      <c r="U2" s="7">
        <v>0.43738294527249</v>
      </c>
      <c r="V2" s="7">
        <v>0.44325411999362802</v>
      </c>
      <c r="W2" s="8">
        <v>0.44936825874959202</v>
      </c>
      <c r="X2" s="9"/>
      <c r="Y2" s="24">
        <f t="shared" ref="Y2" si="0">(M2-R2)/R2</f>
        <v>0.11043700750668509</v>
      </c>
      <c r="Z2" s="11"/>
      <c r="AA2" s="11"/>
      <c r="AB2" s="7">
        <f t="shared" ref="AB2" si="1">N2-S2</f>
        <v>-2.9489391331379844E-3</v>
      </c>
      <c r="AC2" s="7">
        <f t="shared" ref="AC2" si="2">W2-R2</f>
        <v>5.2069000972972013E-2</v>
      </c>
    </row>
    <row r="3" spans="1:29" s="1" customFormat="1" x14ac:dyDescent="0.3">
      <c r="A3" s="2">
        <v>2</v>
      </c>
      <c r="B3" s="2" t="s">
        <v>10</v>
      </c>
      <c r="C3" s="2" t="s">
        <v>12</v>
      </c>
      <c r="D3" s="3" t="s">
        <v>55</v>
      </c>
      <c r="E3" s="3">
        <v>2</v>
      </c>
      <c r="F3" s="5">
        <v>192</v>
      </c>
      <c r="G3" s="5">
        <v>154</v>
      </c>
      <c r="H3" s="6">
        <v>38</v>
      </c>
      <c r="I3" s="7">
        <v>0.55552689466624305</v>
      </c>
      <c r="J3" s="7">
        <v>0.55624884676598696</v>
      </c>
      <c r="K3" s="7">
        <v>0.42418171798196302</v>
      </c>
      <c r="L3" s="7">
        <v>0.425565675061851</v>
      </c>
      <c r="M3" s="8">
        <v>0.42837471991499598</v>
      </c>
      <c r="N3" s="9">
        <v>0.731102696598395</v>
      </c>
      <c r="O3" s="9">
        <v>0.73110269667095795</v>
      </c>
      <c r="P3" s="9">
        <v>0.32995076947562202</v>
      </c>
      <c r="Q3" s="9">
        <v>0.33102728381858598</v>
      </c>
      <c r="R3" s="8">
        <v>0.33321230611326702</v>
      </c>
      <c r="S3" s="7">
        <v>0.65680453523370697</v>
      </c>
      <c r="T3" s="7">
        <v>0.65943693711372997</v>
      </c>
      <c r="U3" s="7">
        <v>0.41464824941866602</v>
      </c>
      <c r="V3" s="7">
        <v>0.42021424678199398</v>
      </c>
      <c r="W3" s="8">
        <v>0.43205358425436902</v>
      </c>
      <c r="X3" s="9" t="s">
        <v>35</v>
      </c>
      <c r="Y3" s="8">
        <f t="shared" ref="Y3:Y34" si="3">(M3-R3)/R3</f>
        <v>0.28559093423572696</v>
      </c>
      <c r="Z3" s="11">
        <f>(M2-M3)/M2</f>
        <v>2.9015823187277658E-2</v>
      </c>
      <c r="AA3" s="11">
        <f>(R2-R3)/R2</f>
        <v>0.16130649732898727</v>
      </c>
      <c r="AB3" s="7">
        <f t="shared" ref="AB3:AB34" si="4">N3-S3</f>
        <v>7.4298161364688031E-2</v>
      </c>
      <c r="AC3" s="7">
        <f t="shared" ref="AC3:AC34" si="5">W3-R3</f>
        <v>9.8841278141101996E-2</v>
      </c>
    </row>
    <row r="4" spans="1:29" s="1" customFormat="1" x14ac:dyDescent="0.3">
      <c r="A4" s="2">
        <v>3</v>
      </c>
      <c r="B4" s="2" t="s">
        <v>10</v>
      </c>
      <c r="C4" s="2" t="s">
        <v>12</v>
      </c>
      <c r="D4" s="3" t="s">
        <v>54</v>
      </c>
      <c r="E4" s="3">
        <v>3</v>
      </c>
      <c r="F4" s="5">
        <v>192</v>
      </c>
      <c r="G4" s="5">
        <v>154</v>
      </c>
      <c r="H4" s="6">
        <v>38</v>
      </c>
      <c r="I4" s="7">
        <v>0.54537166483600297</v>
      </c>
      <c r="J4" s="7">
        <v>0.54727168049795705</v>
      </c>
      <c r="K4" s="7">
        <v>0.42900015893194698</v>
      </c>
      <c r="L4" s="7">
        <v>0.43039983690499101</v>
      </c>
      <c r="M4" s="8">
        <v>0.43468252782921901</v>
      </c>
      <c r="N4" s="9">
        <v>0.79601646072048804</v>
      </c>
      <c r="O4" s="9">
        <v>0.79601646074406696</v>
      </c>
      <c r="P4" s="9">
        <v>0.28737797714816699</v>
      </c>
      <c r="Q4" s="9">
        <v>0.28831559131025303</v>
      </c>
      <c r="R4" s="8">
        <v>0.29118447382446899</v>
      </c>
      <c r="S4" s="7">
        <v>0.61532116798728198</v>
      </c>
      <c r="T4" s="7">
        <v>0.61577158872117299</v>
      </c>
      <c r="U4" s="7">
        <v>0.43899362194161501</v>
      </c>
      <c r="V4" s="7">
        <v>0.44488641745123098</v>
      </c>
      <c r="W4" s="8">
        <v>0.464098911998099</v>
      </c>
      <c r="X4" s="9"/>
      <c r="Y4" s="8">
        <f t="shared" si="3"/>
        <v>0.49280805435819053</v>
      </c>
      <c r="Z4" s="11">
        <f>(M3-M4)/M3</f>
        <v>-1.4724977037568209E-2</v>
      </c>
      <c r="AA4" s="11">
        <f>(R3-R4)/R3</f>
        <v>0.12612929209916918</v>
      </c>
      <c r="AB4" s="7">
        <f t="shared" si="4"/>
        <v>0.18069529273320606</v>
      </c>
      <c r="AC4" s="7">
        <f t="shared" si="5"/>
        <v>0.17291443817363</v>
      </c>
    </row>
    <row r="5" spans="1:29" s="1" customFormat="1" x14ac:dyDescent="0.3">
      <c r="A5" s="12">
        <v>4</v>
      </c>
      <c r="B5" s="12" t="s">
        <v>10</v>
      </c>
      <c r="C5" s="12" t="s">
        <v>14</v>
      </c>
      <c r="D5" s="13" t="s">
        <v>55</v>
      </c>
      <c r="E5" s="13">
        <v>1</v>
      </c>
      <c r="F5" s="14">
        <v>192</v>
      </c>
      <c r="G5" s="14">
        <v>154</v>
      </c>
      <c r="H5" s="15">
        <v>38</v>
      </c>
      <c r="I5" s="16">
        <v>0.32826809124880002</v>
      </c>
      <c r="J5" s="16">
        <v>0.32892601489026102</v>
      </c>
      <c r="K5" s="16">
        <v>0.52146743495091397</v>
      </c>
      <c r="L5" s="16">
        <v>0.523168801412356</v>
      </c>
      <c r="M5" s="17">
        <v>0.52488693017990395</v>
      </c>
      <c r="N5" s="18">
        <v>0.43171972574209799</v>
      </c>
      <c r="O5" s="18">
        <v>0.43171972581701501</v>
      </c>
      <c r="P5" s="18">
        <v>0.47966409711295499</v>
      </c>
      <c r="Q5" s="18">
        <v>0.48122907385529501</v>
      </c>
      <c r="R5" s="17">
        <v>0.48280946915665801</v>
      </c>
      <c r="S5" s="16">
        <v>0.46286027424319598</v>
      </c>
      <c r="T5" s="16">
        <v>0.51268501633167995</v>
      </c>
      <c r="U5" s="16">
        <v>0.518743541513628</v>
      </c>
      <c r="V5" s="16">
        <v>0.52570685364229597</v>
      </c>
      <c r="W5" s="17">
        <v>0.53295832520938802</v>
      </c>
      <c r="X5" s="18"/>
      <c r="Y5" s="17">
        <f t="shared" si="3"/>
        <v>8.7151275422879079E-2</v>
      </c>
      <c r="Z5" s="19"/>
      <c r="AA5" s="19"/>
      <c r="AB5" s="16">
        <f t="shared" si="4"/>
        <v>-3.1140548501097987E-2</v>
      </c>
      <c r="AC5" s="16">
        <f t="shared" si="5"/>
        <v>5.0148856052730006E-2</v>
      </c>
    </row>
    <row r="6" spans="1:29" s="1" customFormat="1" x14ac:dyDescent="0.3">
      <c r="A6" s="12">
        <v>5</v>
      </c>
      <c r="B6" s="12" t="s">
        <v>10</v>
      </c>
      <c r="C6" s="12" t="s">
        <v>14</v>
      </c>
      <c r="D6" s="13" t="s">
        <v>55</v>
      </c>
      <c r="E6" s="13">
        <v>2</v>
      </c>
      <c r="F6" s="14">
        <v>192</v>
      </c>
      <c r="G6" s="14">
        <v>154</v>
      </c>
      <c r="H6" s="15">
        <v>38</v>
      </c>
      <c r="I6" s="16">
        <v>0.53600478285319098</v>
      </c>
      <c r="J6" s="16">
        <v>0.53866540600655999</v>
      </c>
      <c r="K6" s="16">
        <v>0.43339705408955698</v>
      </c>
      <c r="L6" s="16">
        <v>0.43481107759878201</v>
      </c>
      <c r="M6" s="17">
        <v>0.43768114887377801</v>
      </c>
      <c r="N6" s="18">
        <v>0.63680217542978002</v>
      </c>
      <c r="O6" s="18">
        <v>0.63680217546475804</v>
      </c>
      <c r="P6" s="18">
        <v>0.38346659867303701</v>
      </c>
      <c r="Q6" s="18">
        <v>0.38471771651154102</v>
      </c>
      <c r="R6" s="17">
        <v>0.387257134948714</v>
      </c>
      <c r="S6" s="16">
        <v>0.66291033750864803</v>
      </c>
      <c r="T6" s="16">
        <v>0.72578442393418796</v>
      </c>
      <c r="U6" s="16">
        <v>0.41094318562677901</v>
      </c>
      <c r="V6" s="16">
        <v>0.41645944836485399</v>
      </c>
      <c r="W6" s="17">
        <v>0.42819299616935902</v>
      </c>
      <c r="X6" s="18" t="s">
        <v>35</v>
      </c>
      <c r="Y6" s="17">
        <f t="shared" si="3"/>
        <v>0.13020809527948882</v>
      </c>
      <c r="Z6" s="19">
        <f>(M5-M6)/M5</f>
        <v>0.16614203229681548</v>
      </c>
      <c r="AA6" s="19">
        <f>(R5-R6)/R5</f>
        <v>0.19790898959552092</v>
      </c>
      <c r="AB6" s="16">
        <f t="shared" si="4"/>
        <v>-2.6108162078868014E-2</v>
      </c>
      <c r="AC6" s="16">
        <f t="shared" si="5"/>
        <v>4.093586122064502E-2</v>
      </c>
    </row>
    <row r="7" spans="1:29" s="1" customFormat="1" x14ac:dyDescent="0.3">
      <c r="A7" s="12">
        <v>6</v>
      </c>
      <c r="B7" s="12" t="s">
        <v>10</v>
      </c>
      <c r="C7" s="12" t="s">
        <v>14</v>
      </c>
      <c r="D7" s="13" t="s">
        <v>55</v>
      </c>
      <c r="E7" s="13">
        <v>3</v>
      </c>
      <c r="F7" s="14">
        <v>192</v>
      </c>
      <c r="G7" s="14">
        <v>154</v>
      </c>
      <c r="H7" s="15">
        <v>38</v>
      </c>
      <c r="I7" s="16">
        <v>0.54681912133809496</v>
      </c>
      <c r="J7" s="16">
        <v>0.54749743811963203</v>
      </c>
      <c r="K7" s="16">
        <v>0.42831668402968098</v>
      </c>
      <c r="L7" s="16">
        <v>0.42971413206237102</v>
      </c>
      <c r="M7" s="17">
        <v>0.43398999988478898</v>
      </c>
      <c r="N7" s="18">
        <v>0.68215766509156905</v>
      </c>
      <c r="O7" s="18">
        <v>0.68215766514078202</v>
      </c>
      <c r="P7" s="18">
        <v>0.35872512305479998</v>
      </c>
      <c r="Q7" s="18">
        <v>0.35989551808301401</v>
      </c>
      <c r="R7" s="17">
        <v>0.36347665621737801</v>
      </c>
      <c r="S7" s="16">
        <v>0.65898010111276095</v>
      </c>
      <c r="T7" s="16">
        <v>0.695115294682352</v>
      </c>
      <c r="U7" s="16">
        <v>0.41333190224558503</v>
      </c>
      <c r="V7" s="16">
        <v>0.41888022972870698</v>
      </c>
      <c r="W7" s="17">
        <v>0.43696964269743699</v>
      </c>
      <c r="X7" s="18"/>
      <c r="Y7" s="17">
        <f t="shared" si="3"/>
        <v>0.19399689763086272</v>
      </c>
      <c r="Z7" s="19">
        <f>(M6-M7)/M6</f>
        <v>8.4334200787192642E-3</v>
      </c>
      <c r="AA7" s="19">
        <f>(R6-R7)/R6</f>
        <v>6.1407464408590767E-2</v>
      </c>
      <c r="AB7" s="16">
        <f t="shared" si="4"/>
        <v>2.3177563978808102E-2</v>
      </c>
      <c r="AC7" s="16">
        <f t="shared" si="5"/>
        <v>7.3492986480058975E-2</v>
      </c>
    </row>
    <row r="8" spans="1:29" s="1" customFormat="1" x14ac:dyDescent="0.3">
      <c r="A8" s="12">
        <v>7</v>
      </c>
      <c r="B8" s="12" t="s">
        <v>10</v>
      </c>
      <c r="C8" s="12" t="s">
        <v>14</v>
      </c>
      <c r="D8" s="13" t="s">
        <v>55</v>
      </c>
      <c r="E8" s="13">
        <v>4</v>
      </c>
      <c r="F8" s="14">
        <v>192</v>
      </c>
      <c r="G8" s="14">
        <v>154</v>
      </c>
      <c r="H8" s="15">
        <v>38</v>
      </c>
      <c r="I8" s="16">
        <v>0.56171131967447996</v>
      </c>
      <c r="J8" s="16">
        <v>0.56466876612259997</v>
      </c>
      <c r="K8" s="16">
        <v>0.42122033596274899</v>
      </c>
      <c r="L8" s="16">
        <v>0.42259463108542</v>
      </c>
      <c r="M8" s="17">
        <v>0.42822947495644897</v>
      </c>
      <c r="N8" s="18">
        <v>0.76654442607345796</v>
      </c>
      <c r="O8" s="18">
        <v>0.76654442608109796</v>
      </c>
      <c r="P8" s="18">
        <v>0.30743835363534</v>
      </c>
      <c r="Q8" s="18">
        <v>0.30844141781304002</v>
      </c>
      <c r="R8" s="17">
        <v>0.31255415163616401</v>
      </c>
      <c r="S8" s="16">
        <v>0.63825688741011699</v>
      </c>
      <c r="T8" s="16">
        <v>0.67477953187232298</v>
      </c>
      <c r="U8" s="16">
        <v>0.42570544168584901</v>
      </c>
      <c r="V8" s="16">
        <v>0.43141986437857499</v>
      </c>
      <c r="W8" s="17">
        <v>0.45681886460927201</v>
      </c>
      <c r="X8" s="18"/>
      <c r="Y8" s="17">
        <f t="shared" si="3"/>
        <v>0.37009690229595649</v>
      </c>
      <c r="Z8" s="19">
        <f>(M7-M8)/M7</f>
        <v>1.3273404755568671E-2</v>
      </c>
      <c r="AA8" s="19">
        <f>(R7-R8)/R7</f>
        <v>0.14009841817945989</v>
      </c>
      <c r="AB8" s="16">
        <f t="shared" si="4"/>
        <v>0.12828753866334097</v>
      </c>
      <c r="AC8" s="16">
        <f t="shared" si="5"/>
        <v>0.144264712973108</v>
      </c>
    </row>
    <row r="9" spans="1:29" s="1" customFormat="1" x14ac:dyDescent="0.3">
      <c r="A9" s="12">
        <v>8</v>
      </c>
      <c r="B9" s="12" t="s">
        <v>10</v>
      </c>
      <c r="C9" s="12" t="s">
        <v>14</v>
      </c>
      <c r="D9" s="13" t="s">
        <v>55</v>
      </c>
      <c r="E9" s="13">
        <v>5</v>
      </c>
      <c r="F9" s="14">
        <v>192</v>
      </c>
      <c r="G9" s="14">
        <v>154</v>
      </c>
      <c r="H9" s="15">
        <v>38</v>
      </c>
      <c r="I9" s="16">
        <v>0.54672379199434495</v>
      </c>
      <c r="J9" s="16">
        <v>0.54765827440647397</v>
      </c>
      <c r="K9" s="16">
        <v>0.42836173116569598</v>
      </c>
      <c r="L9" s="16">
        <v>0.42975932617148899</v>
      </c>
      <c r="M9" s="17">
        <v>0.43695847566955298</v>
      </c>
      <c r="N9" s="18">
        <v>0.80323641991681705</v>
      </c>
      <c r="O9" s="18">
        <v>0.803236419984939</v>
      </c>
      <c r="P9" s="18">
        <v>0.28224631465213601</v>
      </c>
      <c r="Q9" s="18">
        <v>0.283167185988349</v>
      </c>
      <c r="R9" s="17">
        <v>0.28791068492073202</v>
      </c>
      <c r="S9" s="16">
        <v>0.60770753519130405</v>
      </c>
      <c r="T9" s="16">
        <v>0.64631369496710001</v>
      </c>
      <c r="U9" s="16">
        <v>0.44331665663324699</v>
      </c>
      <c r="V9" s="16">
        <v>0.449267482050692</v>
      </c>
      <c r="W9" s="17">
        <v>0.483093126563161</v>
      </c>
      <c r="X9" s="18"/>
      <c r="Y9" s="17">
        <f t="shared" si="3"/>
        <v>0.51768759742229442</v>
      </c>
      <c r="Z9" s="19">
        <f>(M8-M9)/M8</f>
        <v>-2.0383932502525074E-2</v>
      </c>
      <c r="AA9" s="19">
        <f>(R8-R9)/R8</f>
        <v>7.8845430740330721E-2</v>
      </c>
      <c r="AB9" s="16">
        <f t="shared" si="4"/>
        <v>0.195528884725513</v>
      </c>
      <c r="AC9" s="16">
        <f t="shared" si="5"/>
        <v>0.19518244164242898</v>
      </c>
    </row>
    <row r="10" spans="1:29" s="1" customFormat="1" x14ac:dyDescent="0.3">
      <c r="A10" s="2">
        <v>9</v>
      </c>
      <c r="B10" s="2" t="s">
        <v>10</v>
      </c>
      <c r="C10" s="2" t="s">
        <v>13</v>
      </c>
      <c r="D10" s="3" t="s">
        <v>55</v>
      </c>
      <c r="E10" s="3">
        <v>1</v>
      </c>
      <c r="F10" s="5">
        <v>192</v>
      </c>
      <c r="G10" s="5">
        <v>154</v>
      </c>
      <c r="H10" s="6">
        <v>38</v>
      </c>
      <c r="I10" s="7">
        <v>0.52615796582663099</v>
      </c>
      <c r="J10" s="7">
        <v>0.52804563924842896</v>
      </c>
      <c r="K10" s="7">
        <v>0.437971645586403</v>
      </c>
      <c r="L10" s="7">
        <v>0.43940059439302198</v>
      </c>
      <c r="M10" s="8">
        <v>0.44084362157596202</v>
      </c>
      <c r="N10" s="9">
        <v>0.61414399577703205</v>
      </c>
      <c r="O10" s="9">
        <v>0.61414399581006696</v>
      </c>
      <c r="P10" s="9">
        <v>0.39524697368386003</v>
      </c>
      <c r="Q10" s="9">
        <v>0.39653652677949203</v>
      </c>
      <c r="R10" s="8">
        <v>0.39783878488854701</v>
      </c>
      <c r="S10" s="7">
        <v>0.60840032429096402</v>
      </c>
      <c r="T10" s="7">
        <v>0.62214113517168601</v>
      </c>
      <c r="U10" s="7">
        <v>0.44292503470493699</v>
      </c>
      <c r="V10" s="7">
        <v>0.44887060321698502</v>
      </c>
      <c r="W10" s="8">
        <v>0.45506221436677202</v>
      </c>
      <c r="X10" s="9"/>
      <c r="Y10" s="8">
        <f t="shared" si="3"/>
        <v>0.10809613924258954</v>
      </c>
      <c r="Z10" s="11"/>
      <c r="AA10" s="11"/>
      <c r="AB10" s="7">
        <f t="shared" si="4"/>
        <v>5.7436714860680249E-3</v>
      </c>
      <c r="AC10" s="7">
        <f t="shared" si="5"/>
        <v>5.7223429478225007E-2</v>
      </c>
    </row>
    <row r="11" spans="1:29" s="1" customFormat="1" x14ac:dyDescent="0.3">
      <c r="A11" s="2">
        <v>10</v>
      </c>
      <c r="B11" s="2" t="s">
        <v>10</v>
      </c>
      <c r="C11" s="2" t="s">
        <v>13</v>
      </c>
      <c r="D11" s="3" t="s">
        <v>55</v>
      </c>
      <c r="E11" s="3">
        <v>2</v>
      </c>
      <c r="F11" s="5">
        <v>192</v>
      </c>
      <c r="G11" s="5">
        <v>154</v>
      </c>
      <c r="H11" s="6">
        <v>38</v>
      </c>
      <c r="I11" s="7">
        <v>0.56187050668564698</v>
      </c>
      <c r="J11" s="7">
        <v>0.56228795745392202</v>
      </c>
      <c r="K11" s="7">
        <v>0.42114383513252301</v>
      </c>
      <c r="L11" s="7">
        <v>0.42251788065965201</v>
      </c>
      <c r="M11" s="8">
        <v>0.42530680783959002</v>
      </c>
      <c r="N11" s="9">
        <v>0.73226422510481204</v>
      </c>
      <c r="O11" s="9">
        <v>0.73226422510608502</v>
      </c>
      <c r="P11" s="9">
        <v>0.32923737074592802</v>
      </c>
      <c r="Q11" s="9">
        <v>0.330311557517521</v>
      </c>
      <c r="R11" s="8">
        <v>0.33249185549489801</v>
      </c>
      <c r="S11" s="7">
        <v>0.65521932984607001</v>
      </c>
      <c r="T11" s="7">
        <v>0.66122890550853897</v>
      </c>
      <c r="U11" s="7">
        <v>0.41560476755620002</v>
      </c>
      <c r="V11" s="7">
        <v>0.42118360466367</v>
      </c>
      <c r="W11" s="8">
        <v>0.43305025333546499</v>
      </c>
      <c r="X11" s="9" t="s">
        <v>35</v>
      </c>
      <c r="Y11" s="8">
        <f t="shared" si="3"/>
        <v>0.27914955151770993</v>
      </c>
      <c r="Z11" s="11">
        <f>(M10-M11)/M10</f>
        <v>3.5243367434533344E-2</v>
      </c>
      <c r="AA11" s="11">
        <f>(R10-R11)/R10</f>
        <v>0.16425479836501031</v>
      </c>
      <c r="AB11" s="7">
        <f t="shared" si="4"/>
        <v>7.704489525874203E-2</v>
      </c>
      <c r="AC11" s="7">
        <f t="shared" si="5"/>
        <v>0.10055839784056697</v>
      </c>
    </row>
    <row r="12" spans="1:29" s="1" customFormat="1" x14ac:dyDescent="0.3">
      <c r="A12" s="2">
        <v>11</v>
      </c>
      <c r="B12" s="2" t="s">
        <v>10</v>
      </c>
      <c r="C12" s="2" t="s">
        <v>13</v>
      </c>
      <c r="D12" s="3" t="s">
        <v>54</v>
      </c>
      <c r="E12" s="3">
        <v>3</v>
      </c>
      <c r="F12" s="5">
        <v>192</v>
      </c>
      <c r="G12" s="5">
        <v>154</v>
      </c>
      <c r="H12" s="6">
        <v>38</v>
      </c>
      <c r="I12" s="7">
        <v>0.54856666556740497</v>
      </c>
      <c r="J12" s="7">
        <v>0.55105910432555205</v>
      </c>
      <c r="K12" s="7">
        <v>0.42749005456647299</v>
      </c>
      <c r="L12" s="7">
        <v>0.428884805595381</v>
      </c>
      <c r="M12" s="8">
        <v>0.433152421209901</v>
      </c>
      <c r="N12" s="9">
        <v>0.81150452622430003</v>
      </c>
      <c r="O12" s="9">
        <v>0.81150452632701098</v>
      </c>
      <c r="P12" s="9">
        <v>0.276252606985951</v>
      </c>
      <c r="Q12" s="9">
        <v>0.27715392294340202</v>
      </c>
      <c r="R12" s="8">
        <v>0.27991174134533098</v>
      </c>
      <c r="S12" s="7">
        <v>0.66604255275955604</v>
      </c>
      <c r="T12" s="7">
        <v>0.67396558533214901</v>
      </c>
      <c r="U12" s="7">
        <v>0.40902950109804698</v>
      </c>
      <c r="V12" s="7">
        <v>0.41452007564605597</v>
      </c>
      <c r="W12" s="8">
        <v>0.43242119462951101</v>
      </c>
      <c r="X12" s="9"/>
      <c r="Y12" s="8">
        <f t="shared" si="3"/>
        <v>0.54746070717882056</v>
      </c>
      <c r="Z12" s="11">
        <f>(M11-M12)/M11</f>
        <v>-1.8446949885810558E-2</v>
      </c>
      <c r="AA12" s="11">
        <f>(R11-R12)/R11</f>
        <v>0.15813955524204973</v>
      </c>
      <c r="AB12" s="7">
        <f t="shared" si="4"/>
        <v>0.14546197346474399</v>
      </c>
      <c r="AC12" s="7">
        <f t="shared" si="5"/>
        <v>0.15250945328418003</v>
      </c>
    </row>
    <row r="13" spans="1:29" s="1" customFormat="1" x14ac:dyDescent="0.3">
      <c r="A13" s="12">
        <v>12</v>
      </c>
      <c r="B13" s="12" t="s">
        <v>30</v>
      </c>
      <c r="C13" s="12" t="s">
        <v>31</v>
      </c>
      <c r="D13" s="13" t="s">
        <v>55</v>
      </c>
      <c r="E13" s="13">
        <v>1</v>
      </c>
      <c r="F13" s="14">
        <v>192</v>
      </c>
      <c r="G13" s="14">
        <v>154</v>
      </c>
      <c r="H13" s="15">
        <v>38</v>
      </c>
      <c r="I13" s="16">
        <v>0.37407136264624802</v>
      </c>
      <c r="J13" s="16">
        <v>0.37508690420483998</v>
      </c>
      <c r="K13" s="16">
        <v>0.50337496674234505</v>
      </c>
      <c r="L13" s="16">
        <v>0.50501730378689202</v>
      </c>
      <c r="M13" s="17">
        <v>0.50667582156433499</v>
      </c>
      <c r="N13" s="18">
        <v>0.46072337484585302</v>
      </c>
      <c r="O13" s="18">
        <v>0.46072337495781002</v>
      </c>
      <c r="P13" s="18">
        <v>0.46726335201772101</v>
      </c>
      <c r="Q13" s="18">
        <v>0.468787869451603</v>
      </c>
      <c r="R13" s="17">
        <v>0.47032740682884699</v>
      </c>
      <c r="S13" s="16">
        <v>0.49305139951916899</v>
      </c>
      <c r="T13" s="16">
        <v>0.50571885132682404</v>
      </c>
      <c r="U13" s="16">
        <v>0.50395415515310005</v>
      </c>
      <c r="V13" s="16">
        <v>0.51071894314569999</v>
      </c>
      <c r="W13" s="17">
        <v>0.51776367514669497</v>
      </c>
      <c r="X13" s="18"/>
      <c r="Y13" s="17">
        <f t="shared" si="3"/>
        <v>7.7283216346172343E-2</v>
      </c>
      <c r="Z13" s="19"/>
      <c r="AA13" s="19"/>
      <c r="AB13" s="16">
        <f t="shared" si="4"/>
        <v>-3.2328024673315969E-2</v>
      </c>
      <c r="AC13" s="16">
        <f t="shared" si="5"/>
        <v>4.7436268317847974E-2</v>
      </c>
    </row>
    <row r="14" spans="1:29" s="1" customFormat="1" x14ac:dyDescent="0.3">
      <c r="A14" s="12">
        <v>13</v>
      </c>
      <c r="B14" s="12" t="s">
        <v>30</v>
      </c>
      <c r="C14" s="12" t="s">
        <v>31</v>
      </c>
      <c r="D14" s="13" t="s">
        <v>55</v>
      </c>
      <c r="E14" s="13">
        <v>2</v>
      </c>
      <c r="F14" s="14">
        <v>192</v>
      </c>
      <c r="G14" s="14">
        <v>154</v>
      </c>
      <c r="H14" s="15">
        <v>38</v>
      </c>
      <c r="I14" s="16">
        <v>0.443888100546388</v>
      </c>
      <c r="J14" s="16">
        <v>0.44534917155917297</v>
      </c>
      <c r="K14" s="16">
        <v>0.47447168158213199</v>
      </c>
      <c r="L14" s="16">
        <v>0.47601971728262399</v>
      </c>
      <c r="M14" s="17">
        <v>0.479161795732992</v>
      </c>
      <c r="N14" s="18">
        <v>0.59892545502094097</v>
      </c>
      <c r="O14" s="18">
        <v>0.59892545502962002</v>
      </c>
      <c r="P14" s="18">
        <v>0.402966062526392</v>
      </c>
      <c r="Q14" s="18">
        <v>0.40428080031811298</v>
      </c>
      <c r="R14" s="17">
        <v>0.40694934942324001</v>
      </c>
      <c r="S14" s="16">
        <v>0.65282368284167602</v>
      </c>
      <c r="T14" s="16">
        <v>0.66805492384377696</v>
      </c>
      <c r="U14" s="16">
        <v>0.41704614590815797</v>
      </c>
      <c r="V14" s="16">
        <v>0.42264433124178702</v>
      </c>
      <c r="W14" s="17">
        <v>0.43455213519340802</v>
      </c>
      <c r="X14" s="18"/>
      <c r="Y14" s="17">
        <f t="shared" si="3"/>
        <v>0.17744824119290775</v>
      </c>
      <c r="Z14" s="19">
        <f>(M13-M14)/M13</f>
        <v>5.4303017156798368E-2</v>
      </c>
      <c r="AA14" s="19">
        <f>(R13-R14)/R13</f>
        <v>0.13475306028396167</v>
      </c>
      <c r="AB14" s="16">
        <f t="shared" si="4"/>
        <v>-5.3898227820735056E-2</v>
      </c>
      <c r="AC14" s="16">
        <f t="shared" si="5"/>
        <v>2.7602785770168003E-2</v>
      </c>
    </row>
    <row r="15" spans="1:29" s="1" customFormat="1" x14ac:dyDescent="0.3">
      <c r="A15" s="12">
        <v>14</v>
      </c>
      <c r="B15" s="12" t="s">
        <v>30</v>
      </c>
      <c r="C15" s="12" t="s">
        <v>31</v>
      </c>
      <c r="D15" s="13" t="s">
        <v>55</v>
      </c>
      <c r="E15" s="13">
        <v>3</v>
      </c>
      <c r="F15" s="14">
        <v>192</v>
      </c>
      <c r="G15" s="14">
        <v>154</v>
      </c>
      <c r="H15" s="15">
        <v>38</v>
      </c>
      <c r="I15" s="16">
        <v>0.525055542840282</v>
      </c>
      <c r="J15" s="16">
        <v>0.52653434781799102</v>
      </c>
      <c r="K15" s="16">
        <v>0.438480833741272</v>
      </c>
      <c r="L15" s="16">
        <v>0.43991144385134201</v>
      </c>
      <c r="M15" s="17">
        <v>0.444288779961862</v>
      </c>
      <c r="N15" s="18">
        <v>0.68873743297619106</v>
      </c>
      <c r="O15" s="18">
        <v>0.68873743300874002</v>
      </c>
      <c r="P15" s="18">
        <v>0.35499265670119801</v>
      </c>
      <c r="Q15" s="18">
        <v>0.35615087399280498</v>
      </c>
      <c r="R15" s="17">
        <v>0.35969475106922999</v>
      </c>
      <c r="S15" s="16">
        <v>0.68828321427260997</v>
      </c>
      <c r="T15" s="16">
        <v>0.695247691599989</v>
      </c>
      <c r="U15" s="16">
        <v>0.39517472597161801</v>
      </c>
      <c r="V15" s="16">
        <v>0.40047932206214898</v>
      </c>
      <c r="W15" s="17">
        <v>0.41777408874739203</v>
      </c>
      <c r="X15" s="18"/>
      <c r="Y15" s="17">
        <f t="shared" si="3"/>
        <v>0.23518282833198839</v>
      </c>
      <c r="Z15" s="19">
        <f>(M14-M15)/M14</f>
        <v>7.2779207527977938E-2</v>
      </c>
      <c r="AA15" s="19">
        <f>(R14-R15)/R14</f>
        <v>0.11611911512079547</v>
      </c>
      <c r="AB15" s="16">
        <f t="shared" si="4"/>
        <v>4.5421870358108851E-4</v>
      </c>
      <c r="AC15" s="16">
        <f t="shared" si="5"/>
        <v>5.8079337678162035E-2</v>
      </c>
    </row>
    <row r="16" spans="1:29" s="1" customFormat="1" x14ac:dyDescent="0.3">
      <c r="A16" s="12">
        <v>15</v>
      </c>
      <c r="B16" s="12" t="s">
        <v>30</v>
      </c>
      <c r="C16" s="12" t="s">
        <v>31</v>
      </c>
      <c r="D16" s="13" t="s">
        <v>55</v>
      </c>
      <c r="E16" s="13">
        <v>4</v>
      </c>
      <c r="F16" s="14">
        <v>192</v>
      </c>
      <c r="G16" s="14">
        <v>154</v>
      </c>
      <c r="H16" s="15">
        <v>38</v>
      </c>
      <c r="I16" s="16">
        <v>0.58820270749027004</v>
      </c>
      <c r="J16" s="16">
        <v>0.58987072460090495</v>
      </c>
      <c r="K16" s="16">
        <v>0.40829207141997698</v>
      </c>
      <c r="L16" s="16">
        <v>0.40962418612211998</v>
      </c>
      <c r="M16" s="17">
        <v>0.41508608309101203</v>
      </c>
      <c r="N16" s="18">
        <v>0.742952262893945</v>
      </c>
      <c r="O16" s="18">
        <v>0.742952262932006</v>
      </c>
      <c r="P16" s="18">
        <v>0.32259884971367903</v>
      </c>
      <c r="Q16" s="18">
        <v>0.32365137730527199</v>
      </c>
      <c r="R16" s="17">
        <v>0.32796691954269902</v>
      </c>
      <c r="S16" s="16">
        <v>0.700809021019006</v>
      </c>
      <c r="T16" s="16">
        <v>0.70743846742011496</v>
      </c>
      <c r="U16" s="16">
        <v>0.387153610318065</v>
      </c>
      <c r="V16" s="16">
        <v>0.39235053560896899</v>
      </c>
      <c r="W16" s="17">
        <v>0.41544940556666199</v>
      </c>
      <c r="X16" s="18" t="s">
        <v>35</v>
      </c>
      <c r="Y16" s="17">
        <f t="shared" si="3"/>
        <v>0.26563399647070407</v>
      </c>
      <c r="Z16" s="19">
        <f>(M15-M16)/M15</f>
        <v>6.5729089249917022E-2</v>
      </c>
      <c r="AA16" s="19">
        <f>(R15-R16)/R15</f>
        <v>8.8207657832694797E-2</v>
      </c>
      <c r="AB16" s="16">
        <f t="shared" si="4"/>
        <v>4.2143241874939008E-2</v>
      </c>
      <c r="AC16" s="16">
        <f t="shared" si="5"/>
        <v>8.7482486023962969E-2</v>
      </c>
    </row>
    <row r="17" spans="1:29" s="1" customFormat="1" x14ac:dyDescent="0.3">
      <c r="A17" s="12">
        <v>16</v>
      </c>
      <c r="B17" s="12" t="s">
        <v>30</v>
      </c>
      <c r="C17" s="12" t="s">
        <v>31</v>
      </c>
      <c r="D17" s="13" t="s">
        <v>55</v>
      </c>
      <c r="E17" s="13">
        <v>5</v>
      </c>
      <c r="F17" s="14">
        <v>192</v>
      </c>
      <c r="G17" s="14">
        <v>154</v>
      </c>
      <c r="H17" s="15">
        <v>38</v>
      </c>
      <c r="I17" s="16">
        <v>0.59108623166152896</v>
      </c>
      <c r="J17" s="16">
        <v>0.59208532160222704</v>
      </c>
      <c r="K17" s="16">
        <v>0.406860070396588</v>
      </c>
      <c r="L17" s="16">
        <v>0.40818751297857397</v>
      </c>
      <c r="M17" s="17">
        <v>0.41502530043359998</v>
      </c>
      <c r="N17" s="18">
        <v>0.75888317836200003</v>
      </c>
      <c r="O17" s="18">
        <v>0.75888317837445396</v>
      </c>
      <c r="P17" s="18">
        <v>0.31244219279410801</v>
      </c>
      <c r="Q17" s="18">
        <v>0.31346158275468999</v>
      </c>
      <c r="R17" s="17">
        <v>0.31871256082247101</v>
      </c>
      <c r="S17" s="16">
        <v>0.69070931925761603</v>
      </c>
      <c r="T17" s="16">
        <v>0.69846242277857995</v>
      </c>
      <c r="U17" s="16">
        <v>0.393633891179965</v>
      </c>
      <c r="V17" s="16">
        <v>0.39891780399883198</v>
      </c>
      <c r="W17" s="17">
        <v>0.42895258810153802</v>
      </c>
      <c r="X17" s="18"/>
      <c r="Y17" s="17">
        <f t="shared" si="3"/>
        <v>0.30219310893359175</v>
      </c>
      <c r="Z17" s="19">
        <f>(M16-M17)/M16</f>
        <v>1.4643386007890668E-4</v>
      </c>
      <c r="AA17" s="19">
        <f>(R16-R17)/R16</f>
        <v>2.821735415611986E-2</v>
      </c>
      <c r="AB17" s="16">
        <f t="shared" si="4"/>
        <v>6.8173859104384005E-2</v>
      </c>
      <c r="AC17" s="16">
        <f t="shared" si="5"/>
        <v>0.11024002727906701</v>
      </c>
    </row>
    <row r="18" spans="1:29" s="1" customFormat="1" x14ac:dyDescent="0.3">
      <c r="A18" s="12">
        <v>17</v>
      </c>
      <c r="B18" s="12" t="s">
        <v>30</v>
      </c>
      <c r="C18" s="12" t="s">
        <v>31</v>
      </c>
      <c r="D18" s="13" t="s">
        <v>55</v>
      </c>
      <c r="E18" s="13">
        <v>6</v>
      </c>
      <c r="F18" s="14">
        <v>192</v>
      </c>
      <c r="G18" s="14">
        <v>154</v>
      </c>
      <c r="H18" s="15">
        <v>38</v>
      </c>
      <c r="I18" s="16">
        <v>0.59395623359876804</v>
      </c>
      <c r="J18" s="16">
        <v>0.59450078409773399</v>
      </c>
      <c r="K18" s="16">
        <v>0.405429762360624</v>
      </c>
      <c r="L18" s="16">
        <v>0.40675253834608099</v>
      </c>
      <c r="M18" s="17">
        <v>0.41497059153238097</v>
      </c>
      <c r="N18" s="18">
        <v>0.77310176983989298</v>
      </c>
      <c r="O18" s="18">
        <v>0.77310176987149104</v>
      </c>
      <c r="P18" s="18">
        <v>0.30308990821431903</v>
      </c>
      <c r="Q18" s="18">
        <v>0.30407878493043899</v>
      </c>
      <c r="R18" s="17">
        <v>0.31022241131700001</v>
      </c>
      <c r="S18" s="16">
        <v>0.67686929292398001</v>
      </c>
      <c r="T18" s="16">
        <v>0.68255021833004303</v>
      </c>
      <c r="U18" s="16">
        <v>0.40234460436095099</v>
      </c>
      <c r="V18" s="16">
        <v>0.40774544473628499</v>
      </c>
      <c r="W18" s="17">
        <v>0.44546043106626598</v>
      </c>
      <c r="X18" s="18"/>
      <c r="Y18" s="17">
        <f t="shared" si="3"/>
        <v>0.33765510290081618</v>
      </c>
      <c r="Z18" s="19">
        <f>(M17-M18)/M17</f>
        <v>1.3182064120391049E-4</v>
      </c>
      <c r="AA18" s="19">
        <f>(R17-R18)/R17</f>
        <v>2.6638892058603789E-2</v>
      </c>
      <c r="AB18" s="16">
        <f t="shared" si="4"/>
        <v>9.6232476915912968E-2</v>
      </c>
      <c r="AC18" s="16">
        <f t="shared" si="5"/>
        <v>0.13523801974926597</v>
      </c>
    </row>
    <row r="19" spans="1:29" s="1" customFormat="1" x14ac:dyDescent="0.3">
      <c r="A19" s="2">
        <v>18</v>
      </c>
      <c r="B19" s="2" t="s">
        <v>30</v>
      </c>
      <c r="C19" s="2" t="s">
        <v>32</v>
      </c>
      <c r="D19" s="3" t="s">
        <v>55</v>
      </c>
      <c r="E19" s="3">
        <v>1</v>
      </c>
      <c r="F19" s="5">
        <v>192</v>
      </c>
      <c r="G19" s="5">
        <v>154</v>
      </c>
      <c r="H19" s="6">
        <v>38</v>
      </c>
      <c r="I19" s="7">
        <v>0.482814922949726</v>
      </c>
      <c r="J19" s="7">
        <v>0.48565075936066898</v>
      </c>
      <c r="K19" s="7">
        <v>0.45756436634712799</v>
      </c>
      <c r="L19" s="7">
        <v>0.45905723937174497</v>
      </c>
      <c r="M19" s="8">
        <v>0.46056482057075099</v>
      </c>
      <c r="N19" s="9">
        <v>0.57027872056878004</v>
      </c>
      <c r="O19" s="9">
        <v>0.57027872058763096</v>
      </c>
      <c r="P19" s="9">
        <v>0.41710879957432201</v>
      </c>
      <c r="Q19" s="9">
        <v>0.41846968018700098</v>
      </c>
      <c r="R19" s="8">
        <v>0.41984396855040301</v>
      </c>
      <c r="S19" s="7">
        <v>0.53270997670470499</v>
      </c>
      <c r="T19" s="7">
        <v>0.56610633485398898</v>
      </c>
      <c r="U19" s="7">
        <v>0.48384061395481198</v>
      </c>
      <c r="V19" s="7">
        <v>0.49033540944790499</v>
      </c>
      <c r="W19" s="8">
        <v>0.49709897597802499</v>
      </c>
      <c r="X19" s="9" t="s">
        <v>35</v>
      </c>
      <c r="Y19" s="8">
        <f t="shared" si="3"/>
        <v>9.6990441856161527E-2</v>
      </c>
      <c r="Z19" s="11"/>
      <c r="AA19" s="11"/>
      <c r="AB19" s="7">
        <f t="shared" si="4"/>
        <v>3.7568743864075049E-2</v>
      </c>
      <c r="AC19" s="7">
        <f t="shared" si="5"/>
        <v>7.725500742762198E-2</v>
      </c>
    </row>
    <row r="20" spans="1:29" s="1" customFormat="1" x14ac:dyDescent="0.3">
      <c r="A20" s="2">
        <v>19</v>
      </c>
      <c r="B20" s="2" t="s">
        <v>30</v>
      </c>
      <c r="C20" s="2" t="s">
        <v>32</v>
      </c>
      <c r="D20" s="3" t="s">
        <v>55</v>
      </c>
      <c r="E20" s="3">
        <v>2</v>
      </c>
      <c r="F20" s="5">
        <v>192</v>
      </c>
      <c r="G20" s="5">
        <v>154</v>
      </c>
      <c r="H20" s="6">
        <v>38</v>
      </c>
      <c r="I20" s="7">
        <v>0.47686661571702299</v>
      </c>
      <c r="J20" s="7">
        <v>0.48081722452470399</v>
      </c>
      <c r="K20" s="7">
        <v>0.46018813910902001</v>
      </c>
      <c r="L20" s="7">
        <v>0.46168957258953602</v>
      </c>
      <c r="M20" s="8">
        <v>0.46473706159918099</v>
      </c>
      <c r="N20" s="9">
        <v>0.673514415927571</v>
      </c>
      <c r="O20" s="9">
        <v>0.67351441596894102</v>
      </c>
      <c r="P20" s="9">
        <v>0.36356990518254001</v>
      </c>
      <c r="Q20" s="9">
        <v>0.36475610704598999</v>
      </c>
      <c r="R20" s="8">
        <v>0.36716376425425001</v>
      </c>
      <c r="S20" s="7">
        <v>0.44773650591532999</v>
      </c>
      <c r="T20" s="7">
        <v>0.46532776362697997</v>
      </c>
      <c r="U20" s="7">
        <v>0.52599574899253898</v>
      </c>
      <c r="V20" s="7">
        <v>0.53305641054391095</v>
      </c>
      <c r="W20" s="8">
        <v>0.54807502256045304</v>
      </c>
      <c r="X20" s="9"/>
      <c r="Y20" s="8">
        <f t="shared" si="3"/>
        <v>0.26574871173116194</v>
      </c>
      <c r="Z20" s="11">
        <f>(M19-M20)/M19</f>
        <v>-9.0589659524137941E-3</v>
      </c>
      <c r="AA20" s="11">
        <f>(R19-R20)/R19</f>
        <v>0.12547567249338404</v>
      </c>
      <c r="AB20" s="7">
        <f t="shared" si="4"/>
        <v>0.22577791001224101</v>
      </c>
      <c r="AC20" s="7">
        <f t="shared" si="5"/>
        <v>0.18091125830620303</v>
      </c>
    </row>
    <row r="21" spans="1:29" s="1" customFormat="1" x14ac:dyDescent="0.3">
      <c r="A21" s="12">
        <v>20</v>
      </c>
      <c r="B21" s="12" t="s">
        <v>30</v>
      </c>
      <c r="C21" s="12" t="s">
        <v>33</v>
      </c>
      <c r="D21" s="13" t="s">
        <v>55</v>
      </c>
      <c r="E21" s="13">
        <v>1</v>
      </c>
      <c r="F21" s="14">
        <v>192</v>
      </c>
      <c r="G21" s="14">
        <v>154</v>
      </c>
      <c r="H21" s="15">
        <v>38</v>
      </c>
      <c r="I21" s="16">
        <v>0.395693190275692</v>
      </c>
      <c r="J21" s="16">
        <v>0.39610860016260802</v>
      </c>
      <c r="K21" s="16">
        <v>0.49460436767125299</v>
      </c>
      <c r="L21" s="16">
        <v>0.49621808930838301</v>
      </c>
      <c r="M21" s="17">
        <v>0.49784770975195097</v>
      </c>
      <c r="N21" s="18">
        <v>0.480578941634274</v>
      </c>
      <c r="O21" s="18">
        <v>0.480578941687683</v>
      </c>
      <c r="P21" s="18">
        <v>0.458580621367355</v>
      </c>
      <c r="Q21" s="18">
        <v>0.46007681007784501</v>
      </c>
      <c r="R21" s="17">
        <v>0.46158773962972699</v>
      </c>
      <c r="S21" s="16">
        <v>0.50302747752285304</v>
      </c>
      <c r="T21" s="16">
        <v>0.510904929902812</v>
      </c>
      <c r="U21" s="16">
        <v>0.49897094194081199</v>
      </c>
      <c r="V21" s="16">
        <v>0.50566883817240904</v>
      </c>
      <c r="W21" s="17">
        <v>0.51264391026242695</v>
      </c>
      <c r="X21" s="18"/>
      <c r="Y21" s="17">
        <f t="shared" si="3"/>
        <v>7.855488135649083E-2</v>
      </c>
      <c r="Z21" s="19"/>
      <c r="AA21" s="19"/>
      <c r="AB21" s="16">
        <f t="shared" si="4"/>
        <v>-2.2448535888579035E-2</v>
      </c>
      <c r="AC21" s="16">
        <f t="shared" si="5"/>
        <v>5.105617063269996E-2</v>
      </c>
    </row>
    <row r="22" spans="1:29" s="1" customFormat="1" x14ac:dyDescent="0.3">
      <c r="A22" s="12">
        <v>21</v>
      </c>
      <c r="B22" s="12" t="s">
        <v>30</v>
      </c>
      <c r="C22" s="12" t="s">
        <v>33</v>
      </c>
      <c r="D22" s="13" t="s">
        <v>55</v>
      </c>
      <c r="E22" s="13">
        <v>2</v>
      </c>
      <c r="F22" s="14">
        <v>192</v>
      </c>
      <c r="G22" s="14">
        <v>154</v>
      </c>
      <c r="H22" s="15">
        <v>38</v>
      </c>
      <c r="I22" s="16">
        <v>0.42877277732836799</v>
      </c>
      <c r="J22" s="16">
        <v>0.43023101633166599</v>
      </c>
      <c r="K22" s="16">
        <v>0.48087660754949502</v>
      </c>
      <c r="L22" s="16">
        <v>0.48244554029072001</v>
      </c>
      <c r="M22" s="17">
        <v>0.48563003387488701</v>
      </c>
      <c r="N22" s="18">
        <v>0.566860215848903</v>
      </c>
      <c r="O22" s="18">
        <v>0.56686021587448099</v>
      </c>
      <c r="P22" s="18">
        <v>0.418764598224248</v>
      </c>
      <c r="Q22" s="18">
        <v>0.420130881130726</v>
      </c>
      <c r="R22" s="17">
        <v>0.42290405236714201</v>
      </c>
      <c r="S22" s="16">
        <v>0.56692705026442802</v>
      </c>
      <c r="T22" s="16">
        <v>0.57469258157042402</v>
      </c>
      <c r="U22" s="16">
        <v>0.46578939366712802</v>
      </c>
      <c r="V22" s="16">
        <v>0.472041880059273</v>
      </c>
      <c r="W22" s="17">
        <v>0.48534143656387602</v>
      </c>
      <c r="X22" s="18" t="s">
        <v>35</v>
      </c>
      <c r="Y22" s="17">
        <f t="shared" si="3"/>
        <v>0.14832201573062667</v>
      </c>
      <c r="Z22" s="19">
        <f>(M21-M22)/M21</f>
        <v>2.4540990422857081E-2</v>
      </c>
      <c r="AA22" s="19">
        <f>(R21-R22)/R21</f>
        <v>8.3805707867405599E-2</v>
      </c>
      <c r="AB22" s="16">
        <f t="shared" si="4"/>
        <v>-6.6834415525018898E-5</v>
      </c>
      <c r="AC22" s="16">
        <f t="shared" si="5"/>
        <v>6.2437384196734003E-2</v>
      </c>
    </row>
    <row r="23" spans="1:29" s="1" customFormat="1" x14ac:dyDescent="0.3">
      <c r="A23" s="12">
        <v>22</v>
      </c>
      <c r="B23" s="12" t="s">
        <v>30</v>
      </c>
      <c r="C23" s="12" t="s">
        <v>33</v>
      </c>
      <c r="D23" s="13" t="s">
        <v>55</v>
      </c>
      <c r="E23" s="13">
        <v>3</v>
      </c>
      <c r="F23" s="14">
        <v>192</v>
      </c>
      <c r="G23" s="14">
        <v>154</v>
      </c>
      <c r="H23" s="15">
        <v>38</v>
      </c>
      <c r="I23" s="16">
        <v>0.40744401163907301</v>
      </c>
      <c r="J23" s="16">
        <v>0.42037706265288799</v>
      </c>
      <c r="K23" s="16">
        <v>0.489771938710306</v>
      </c>
      <c r="L23" s="16">
        <v>0.49136989381627699</v>
      </c>
      <c r="M23" s="17">
        <v>0.49625926691599398</v>
      </c>
      <c r="N23" s="18">
        <v>0.65632027794276604</v>
      </c>
      <c r="O23" s="18">
        <v>0.65632027795650705</v>
      </c>
      <c r="P23" s="18">
        <v>0.37302065148327901</v>
      </c>
      <c r="Q23" s="18">
        <v>0.37423768783746397</v>
      </c>
      <c r="R23" s="17">
        <v>0.37796153764356799</v>
      </c>
      <c r="S23" s="16">
        <v>0.66489054961698302</v>
      </c>
      <c r="T23" s="16">
        <v>0.69388658257889602</v>
      </c>
      <c r="U23" s="16">
        <v>0.409734377743321</v>
      </c>
      <c r="V23" s="16">
        <v>0.41523441414617901</v>
      </c>
      <c r="W23" s="17">
        <v>0.43316638195755902</v>
      </c>
      <c r="X23" s="18"/>
      <c r="Y23" s="17">
        <f t="shared" si="3"/>
        <v>0.31298880306700738</v>
      </c>
      <c r="Z23" s="19">
        <f>(M22-M23)/M22</f>
        <v>-2.18875116851718E-2</v>
      </c>
      <c r="AA23" s="19">
        <f>(R22-R23)/R22</f>
        <v>0.10627118485154029</v>
      </c>
      <c r="AB23" s="16">
        <f t="shared" si="4"/>
        <v>-8.5702716742169782E-3</v>
      </c>
      <c r="AC23" s="16">
        <f t="shared" si="5"/>
        <v>5.5204844313991031E-2</v>
      </c>
    </row>
    <row r="24" spans="1:29" s="1" customFormat="1" x14ac:dyDescent="0.3">
      <c r="A24" s="2">
        <v>23</v>
      </c>
      <c r="B24" s="2" t="s">
        <v>30</v>
      </c>
      <c r="C24" s="2" t="s">
        <v>34</v>
      </c>
      <c r="D24" s="3" t="s">
        <v>55</v>
      </c>
      <c r="E24" s="3">
        <v>1</v>
      </c>
      <c r="F24" s="5">
        <v>192</v>
      </c>
      <c r="G24" s="5">
        <v>154</v>
      </c>
      <c r="H24" s="6">
        <v>38</v>
      </c>
      <c r="I24" s="7">
        <v>0.40588868203640699</v>
      </c>
      <c r="J24" s="7">
        <v>0.40688030925299701</v>
      </c>
      <c r="K24" s="7">
        <v>0.49041428947847199</v>
      </c>
      <c r="L24" s="7">
        <v>0.49201434035108199</v>
      </c>
      <c r="M24" s="8">
        <v>0.49363015534219301</v>
      </c>
      <c r="N24" s="9">
        <v>0.44982173530029401</v>
      </c>
      <c r="O24" s="9">
        <v>0.44982173567467598</v>
      </c>
      <c r="P24" s="9">
        <v>0.47196265614305599</v>
      </c>
      <c r="Q24" s="9">
        <v>0.47350250576816399</v>
      </c>
      <c r="R24" s="8">
        <v>0.475057526393381</v>
      </c>
      <c r="S24" s="7">
        <v>0.46590651390528898</v>
      </c>
      <c r="T24" s="7">
        <v>0.495976379248253</v>
      </c>
      <c r="U24" s="7">
        <v>0.51727049465851005</v>
      </c>
      <c r="V24" s="7">
        <v>0.52421403346141704</v>
      </c>
      <c r="W24" s="8">
        <v>0.53144491343260103</v>
      </c>
      <c r="X24" s="9" t="s">
        <v>35</v>
      </c>
      <c r="Y24" s="8">
        <f t="shared" si="3"/>
        <v>3.9095536681240932E-2</v>
      </c>
      <c r="Z24" s="11"/>
      <c r="AA24" s="11"/>
      <c r="AB24" s="7">
        <f t="shared" si="4"/>
        <v>-1.6084778604994965E-2</v>
      </c>
      <c r="AC24" s="7">
        <f t="shared" si="5"/>
        <v>5.6387387039220027E-2</v>
      </c>
    </row>
    <row r="25" spans="1:29" s="1" customFormat="1" x14ac:dyDescent="0.3">
      <c r="A25" s="2">
        <v>24</v>
      </c>
      <c r="B25" s="2" t="s">
        <v>30</v>
      </c>
      <c r="C25" s="2" t="s">
        <v>34</v>
      </c>
      <c r="D25" s="3" t="s">
        <v>55</v>
      </c>
      <c r="E25" s="3">
        <v>2</v>
      </c>
      <c r="F25" s="5">
        <v>192</v>
      </c>
      <c r="G25" s="5">
        <v>154</v>
      </c>
      <c r="H25" s="6">
        <v>38</v>
      </c>
      <c r="I25" s="7">
        <v>0.40864476356319501</v>
      </c>
      <c r="J25" s="7">
        <v>0.40890306677372301</v>
      </c>
      <c r="K25" s="7">
        <v>0.48927545159395303</v>
      </c>
      <c r="L25" s="7">
        <v>0.49087178683553501</v>
      </c>
      <c r="M25" s="8">
        <v>0.494111899812607</v>
      </c>
      <c r="N25" s="9">
        <v>0.480381877696682</v>
      </c>
      <c r="O25" s="9">
        <v>0.48038187774293301</v>
      </c>
      <c r="P25" s="9">
        <v>0.45866760391431399</v>
      </c>
      <c r="Q25" s="9">
        <v>0.46016407641853402</v>
      </c>
      <c r="R25" s="8">
        <v>0.46320149603720401</v>
      </c>
      <c r="S25" s="7">
        <v>0.407220190021444</v>
      </c>
      <c r="T25" s="7">
        <v>0.42816355481402402</v>
      </c>
      <c r="U25" s="7">
        <v>0.54494888425237298</v>
      </c>
      <c r="V25" s="7">
        <v>0.55226396168764302</v>
      </c>
      <c r="W25" s="8">
        <v>0.567823737364748</v>
      </c>
      <c r="X25" s="9"/>
      <c r="Y25" s="8">
        <f t="shared" si="3"/>
        <v>6.6732089684184204E-2</v>
      </c>
      <c r="Z25" s="11">
        <f>(M24-M25)/M24</f>
        <v>-9.7592188240614689E-4</v>
      </c>
      <c r="AA25" s="11">
        <f>(R24-R25)/R24</f>
        <v>2.4957041405464161E-2</v>
      </c>
      <c r="AB25" s="7">
        <f t="shared" si="4"/>
        <v>7.3161687675238007E-2</v>
      </c>
      <c r="AC25" s="7">
        <f t="shared" si="5"/>
        <v>0.104622241327544</v>
      </c>
    </row>
    <row r="26" spans="1:29" s="1" customFormat="1" x14ac:dyDescent="0.3">
      <c r="A26" s="12">
        <v>25</v>
      </c>
      <c r="B26" s="12" t="s">
        <v>30</v>
      </c>
      <c r="C26" s="12" t="s">
        <v>35</v>
      </c>
      <c r="D26" s="13" t="s">
        <v>55</v>
      </c>
      <c r="E26" s="13">
        <v>1</v>
      </c>
      <c r="F26" s="14">
        <v>192</v>
      </c>
      <c r="G26" s="14">
        <v>154</v>
      </c>
      <c r="H26" s="15">
        <v>38</v>
      </c>
      <c r="I26" s="16">
        <v>0.37411406274940501</v>
      </c>
      <c r="J26" s="16">
        <v>0.37813043844717498</v>
      </c>
      <c r="K26" s="16">
        <v>0.50335779663035995</v>
      </c>
      <c r="L26" s="16">
        <v>0.50500007765481802</v>
      </c>
      <c r="M26" s="17">
        <v>0.50665853886024603</v>
      </c>
      <c r="N26" s="18">
        <v>0.48566721507499699</v>
      </c>
      <c r="O26" s="18">
        <v>0.48566721510648803</v>
      </c>
      <c r="P26" s="18">
        <v>0.45632895462712803</v>
      </c>
      <c r="Q26" s="18">
        <v>0.45781779693395602</v>
      </c>
      <c r="R26" s="17">
        <v>0.45932130770349</v>
      </c>
      <c r="S26" s="16">
        <v>0.38603895508150099</v>
      </c>
      <c r="T26" s="16">
        <v>0.40183539965755399</v>
      </c>
      <c r="U26" s="16">
        <v>0.55459950090342003</v>
      </c>
      <c r="V26" s="16">
        <v>0.56204412261365</v>
      </c>
      <c r="W26" s="17">
        <v>0.56979682156810796</v>
      </c>
      <c r="X26" s="18" t="s">
        <v>35</v>
      </c>
      <c r="Y26" s="17">
        <f t="shared" si="3"/>
        <v>0.10305907947844231</v>
      </c>
      <c r="Z26" s="19"/>
      <c r="AA26" s="19"/>
      <c r="AB26" s="16">
        <f t="shared" si="4"/>
        <v>9.9628259993496004E-2</v>
      </c>
      <c r="AC26" s="16">
        <f t="shared" si="5"/>
        <v>0.11047551386461796</v>
      </c>
    </row>
    <row r="27" spans="1:29" s="1" customFormat="1" x14ac:dyDescent="0.3">
      <c r="A27" s="12">
        <v>26</v>
      </c>
      <c r="B27" s="12" t="s">
        <v>30</v>
      </c>
      <c r="C27" s="12" t="s">
        <v>35</v>
      </c>
      <c r="D27" s="13" t="s">
        <v>55</v>
      </c>
      <c r="E27" s="13">
        <v>2</v>
      </c>
      <c r="F27" s="14">
        <v>192</v>
      </c>
      <c r="G27" s="14">
        <v>154</v>
      </c>
      <c r="H27" s="15">
        <v>38</v>
      </c>
      <c r="I27" s="16">
        <v>0.36487237772569803</v>
      </c>
      <c r="J27" s="16">
        <v>0.36693187476059302</v>
      </c>
      <c r="K27" s="16">
        <v>0.50706041034600502</v>
      </c>
      <c r="L27" s="16">
        <v>0.50871477170832002</v>
      </c>
      <c r="M27" s="17">
        <v>0.51207266144173902</v>
      </c>
      <c r="N27" s="18">
        <v>0.54529511753109206</v>
      </c>
      <c r="O27" s="18">
        <v>0.54529511759170401</v>
      </c>
      <c r="P27" s="18">
        <v>0.42906266980388102</v>
      </c>
      <c r="Q27" s="18">
        <v>0.43046255172810899</v>
      </c>
      <c r="R27" s="17">
        <v>0.43330391955042602</v>
      </c>
      <c r="S27" s="16">
        <v>0.45627929435192499</v>
      </c>
      <c r="T27" s="16">
        <v>0.47810521978605303</v>
      </c>
      <c r="U27" s="16">
        <v>0.52191166306236403</v>
      </c>
      <c r="V27" s="16">
        <v>0.52891750221535105</v>
      </c>
      <c r="W27" s="17">
        <v>0.54381950244910804</v>
      </c>
      <c r="X27" s="18"/>
      <c r="Y27" s="17">
        <f t="shared" si="3"/>
        <v>0.18178635903649201</v>
      </c>
      <c r="Z27" s="19">
        <f>(M26-M27)/M26</f>
        <v>-1.0685939673833049E-2</v>
      </c>
      <c r="AA27" s="19">
        <f>(R26-R27)/R26</f>
        <v>5.664311173184073E-2</v>
      </c>
      <c r="AB27" s="16">
        <f t="shared" si="4"/>
        <v>8.9015823179167064E-2</v>
      </c>
      <c r="AC27" s="16">
        <f t="shared" si="5"/>
        <v>0.11051558289868202</v>
      </c>
    </row>
    <row r="28" spans="1:29" s="1" customFormat="1" x14ac:dyDescent="0.3">
      <c r="A28" s="2">
        <v>27</v>
      </c>
      <c r="B28" s="2" t="s">
        <v>30</v>
      </c>
      <c r="C28" s="2" t="s">
        <v>37</v>
      </c>
      <c r="D28" s="3" t="s">
        <v>55</v>
      </c>
      <c r="E28" s="3">
        <v>1</v>
      </c>
      <c r="F28" s="5">
        <v>192</v>
      </c>
      <c r="G28" s="5">
        <v>154</v>
      </c>
      <c r="H28" s="6">
        <v>38</v>
      </c>
      <c r="I28" s="7">
        <v>0.50516048685052095</v>
      </c>
      <c r="J28" s="7">
        <v>0.50912813236169097</v>
      </c>
      <c r="K28" s="7">
        <v>0.44757043267824498</v>
      </c>
      <c r="L28" s="7">
        <v>0.44903069898109499</v>
      </c>
      <c r="M28" s="8">
        <v>0.45050535220840698</v>
      </c>
      <c r="N28" s="9">
        <v>0.59006969984134205</v>
      </c>
      <c r="O28" s="9">
        <v>0.590069699881413</v>
      </c>
      <c r="P28" s="9">
        <v>0.40739053273081799</v>
      </c>
      <c r="Q28" s="9">
        <v>0.408719706026486</v>
      </c>
      <c r="R28" s="8">
        <v>0.41006197468411998</v>
      </c>
      <c r="S28" s="7">
        <v>0.57117628364901396</v>
      </c>
      <c r="T28" s="7">
        <v>0.59835597998867596</v>
      </c>
      <c r="U28" s="7">
        <v>0.46349864009588898</v>
      </c>
      <c r="V28" s="7">
        <v>0.46972037674206202</v>
      </c>
      <c r="W28" s="8">
        <v>0.476199584560696</v>
      </c>
      <c r="X28" s="9"/>
      <c r="Y28" s="8">
        <f t="shared" si="3"/>
        <v>9.8627475896640879E-2</v>
      </c>
      <c r="Z28" s="11"/>
      <c r="AA28" s="11"/>
      <c r="AB28" s="7">
        <f t="shared" si="4"/>
        <v>1.8893416192328094E-2</v>
      </c>
      <c r="AC28" s="7">
        <f t="shared" si="5"/>
        <v>6.613760987657602E-2</v>
      </c>
    </row>
    <row r="29" spans="1:29" s="1" customFormat="1" x14ac:dyDescent="0.3">
      <c r="A29" s="2">
        <v>28</v>
      </c>
      <c r="B29" s="2" t="s">
        <v>30</v>
      </c>
      <c r="C29" s="2" t="s">
        <v>37</v>
      </c>
      <c r="D29" s="3" t="s">
        <v>55</v>
      </c>
      <c r="E29" s="3">
        <v>2</v>
      </c>
      <c r="F29" s="5">
        <v>192</v>
      </c>
      <c r="G29" s="5">
        <v>154</v>
      </c>
      <c r="H29" s="6">
        <v>38</v>
      </c>
      <c r="I29" s="7">
        <v>0.53956098603496305</v>
      </c>
      <c r="J29" s="7">
        <v>0.54050590198396797</v>
      </c>
      <c r="K29" s="7">
        <v>0.431733014841228</v>
      </c>
      <c r="L29" s="7">
        <v>0.43314160917045502</v>
      </c>
      <c r="M29" s="8">
        <v>0.43600066073222898</v>
      </c>
      <c r="N29" s="9">
        <v>0.70542966569148202</v>
      </c>
      <c r="O29" s="9">
        <v>0.70542966573036503</v>
      </c>
      <c r="P29" s="9">
        <v>0.34534281585601401</v>
      </c>
      <c r="Q29" s="9">
        <v>0.34646954908078897</v>
      </c>
      <c r="R29" s="8">
        <v>0.34875650162571697</v>
      </c>
      <c r="S29" s="7">
        <v>0.58787787363685196</v>
      </c>
      <c r="T29" s="7">
        <v>0.60509845753457403</v>
      </c>
      <c r="U29" s="7">
        <v>0.45438295554059499</v>
      </c>
      <c r="V29" s="7">
        <v>0.46048232852969001</v>
      </c>
      <c r="W29" s="8">
        <v>0.47345620014227502</v>
      </c>
      <c r="X29" s="9" t="s">
        <v>35</v>
      </c>
      <c r="Y29" s="8">
        <f t="shared" si="3"/>
        <v>0.25015779978244485</v>
      </c>
      <c r="Z29" s="11">
        <f>(M28-M29)/M28</f>
        <v>3.2196490907544263E-2</v>
      </c>
      <c r="AA29" s="11">
        <f>(R28-R29)/R28</f>
        <v>0.14950294551360924</v>
      </c>
      <c r="AB29" s="7">
        <f t="shared" si="4"/>
        <v>0.11755179205463007</v>
      </c>
      <c r="AC29" s="7">
        <f t="shared" si="5"/>
        <v>0.12469969851655804</v>
      </c>
    </row>
    <row r="30" spans="1:29" s="1" customFormat="1" x14ac:dyDescent="0.3">
      <c r="A30" s="2">
        <v>29</v>
      </c>
      <c r="B30" s="2" t="s">
        <v>30</v>
      </c>
      <c r="C30" s="2" t="s">
        <v>37</v>
      </c>
      <c r="D30" s="3" t="s">
        <v>54</v>
      </c>
      <c r="E30" s="3">
        <v>3</v>
      </c>
      <c r="F30" s="5">
        <v>192</v>
      </c>
      <c r="G30" s="5">
        <v>154</v>
      </c>
      <c r="H30" s="6">
        <v>38</v>
      </c>
      <c r="I30" s="7">
        <v>0.52119655710885204</v>
      </c>
      <c r="J30" s="7">
        <v>0.52324329653022394</v>
      </c>
      <c r="K30" s="7">
        <v>0.44025858694251802</v>
      </c>
      <c r="L30" s="7">
        <v>0.44169499724157502</v>
      </c>
      <c r="M30" s="8">
        <v>0.44609008058911098</v>
      </c>
      <c r="N30" s="9">
        <v>0.76627763949191396</v>
      </c>
      <c r="O30" s="9">
        <v>0.766277639541732</v>
      </c>
      <c r="P30" s="9">
        <v>0.307613969506773</v>
      </c>
      <c r="Q30" s="9">
        <v>0.30861760665784299</v>
      </c>
      <c r="R30" s="8">
        <v>0.31168850425063699</v>
      </c>
      <c r="S30" s="7">
        <v>0.45759403418542199</v>
      </c>
      <c r="T30" s="7">
        <v>0.46132023987104498</v>
      </c>
      <c r="U30" s="7">
        <v>0.52128027883322903</v>
      </c>
      <c r="V30" s="7">
        <v>0.52827764265089405</v>
      </c>
      <c r="W30" s="8">
        <v>0.551091401243053</v>
      </c>
      <c r="X30" s="9"/>
      <c r="Y30" s="8">
        <f t="shared" si="3"/>
        <v>0.43120479101917125</v>
      </c>
      <c r="Z30" s="11">
        <f>(M29-M30)/M29</f>
        <v>-2.3140836162811328E-2</v>
      </c>
      <c r="AA30" s="11">
        <f>(R29-R30)/R29</f>
        <v>0.10628618305978163</v>
      </c>
      <c r="AB30" s="7">
        <f t="shared" si="4"/>
        <v>0.30868360530649197</v>
      </c>
      <c r="AC30" s="7">
        <f t="shared" si="5"/>
        <v>0.23940289699241601</v>
      </c>
    </row>
    <row r="31" spans="1:29" s="1" customFormat="1" x14ac:dyDescent="0.3">
      <c r="A31" s="12">
        <v>30</v>
      </c>
      <c r="B31" s="12" t="s">
        <v>30</v>
      </c>
      <c r="C31" s="12" t="s">
        <v>38</v>
      </c>
      <c r="D31" s="13" t="s">
        <v>55</v>
      </c>
      <c r="E31" s="13">
        <v>1</v>
      </c>
      <c r="F31" s="14">
        <v>192</v>
      </c>
      <c r="G31" s="14">
        <v>154</v>
      </c>
      <c r="H31" s="15">
        <v>38</v>
      </c>
      <c r="I31" s="16">
        <v>0.45049588536777901</v>
      </c>
      <c r="J31" s="16">
        <v>0.45173968813295801</v>
      </c>
      <c r="K31" s="16">
        <v>0.471644394713787</v>
      </c>
      <c r="L31" s="16">
        <v>0.47318320596279401</v>
      </c>
      <c r="M31" s="17">
        <v>0.47473717798155901</v>
      </c>
      <c r="N31" s="18">
        <v>0.53493360290393999</v>
      </c>
      <c r="O31" s="18">
        <v>0.53493360290591596</v>
      </c>
      <c r="P31" s="18">
        <v>0.43392373153394798</v>
      </c>
      <c r="Q31" s="18">
        <v>0.43533947340807999</v>
      </c>
      <c r="R31" s="17">
        <v>0.43676916354039003</v>
      </c>
      <c r="S31" s="16">
        <v>0.57650582327911004</v>
      </c>
      <c r="T31" s="16">
        <v>0.58895674700752298</v>
      </c>
      <c r="U31" s="16">
        <v>0.46060939034868897</v>
      </c>
      <c r="V31" s="16">
        <v>0.46679234338369802</v>
      </c>
      <c r="W31" s="17">
        <v>0.47323116262741</v>
      </c>
      <c r="X31" s="18"/>
      <c r="Y31" s="17">
        <f t="shared" si="3"/>
        <v>8.6929246866709969E-2</v>
      </c>
      <c r="Z31" s="19"/>
      <c r="AA31" s="19"/>
      <c r="AB31" s="16">
        <f t="shared" si="4"/>
        <v>-4.1572220375170055E-2</v>
      </c>
      <c r="AC31" s="16">
        <f t="shared" si="5"/>
        <v>3.646199908701997E-2</v>
      </c>
    </row>
    <row r="32" spans="1:29" s="1" customFormat="1" x14ac:dyDescent="0.3">
      <c r="A32" s="12">
        <v>31</v>
      </c>
      <c r="B32" s="12" t="s">
        <v>30</v>
      </c>
      <c r="C32" s="12" t="s">
        <v>38</v>
      </c>
      <c r="D32" s="13" t="s">
        <v>55</v>
      </c>
      <c r="E32" s="13">
        <v>2</v>
      </c>
      <c r="F32" s="14">
        <v>192</v>
      </c>
      <c r="G32" s="14">
        <v>154</v>
      </c>
      <c r="H32" s="15">
        <v>38</v>
      </c>
      <c r="I32" s="16">
        <v>0.50060357418882995</v>
      </c>
      <c r="J32" s="16">
        <v>0.50138489779034801</v>
      </c>
      <c r="K32" s="16">
        <v>0.449626518894856</v>
      </c>
      <c r="L32" s="16">
        <v>0.45109349349029698</v>
      </c>
      <c r="M32" s="17">
        <v>0.45407104062445403</v>
      </c>
      <c r="N32" s="18">
        <v>0.63349645020757805</v>
      </c>
      <c r="O32" s="18">
        <v>0.63349645023236101</v>
      </c>
      <c r="P32" s="18">
        <v>0.38520774875497699</v>
      </c>
      <c r="Q32" s="18">
        <v>0.38646454735924901</v>
      </c>
      <c r="R32" s="17">
        <v>0.38901549615822001</v>
      </c>
      <c r="S32" s="16">
        <v>0.65115176745046599</v>
      </c>
      <c r="T32" s="16">
        <v>0.65976692848218299</v>
      </c>
      <c r="U32" s="16">
        <v>0.41804913543535599</v>
      </c>
      <c r="V32" s="16">
        <v>0.42366078431808202</v>
      </c>
      <c r="W32" s="17">
        <v>0.435597226353935</v>
      </c>
      <c r="X32" s="18" t="s">
        <v>35</v>
      </c>
      <c r="Y32" s="17">
        <f t="shared" si="3"/>
        <v>0.16723124170810585</v>
      </c>
      <c r="Z32" s="19">
        <f>(M31-M32)/M31</f>
        <v>4.3531744122023985E-2</v>
      </c>
      <c r="AA32" s="19">
        <f>(R31-R32)/R31</f>
        <v>0.10933388015556189</v>
      </c>
      <c r="AB32" s="16">
        <f t="shared" si="4"/>
        <v>-1.7655317242887936E-2</v>
      </c>
      <c r="AC32" s="16">
        <f t="shared" si="5"/>
        <v>4.6581730195714988E-2</v>
      </c>
    </row>
    <row r="33" spans="1:29" s="1" customFormat="1" x14ac:dyDescent="0.3">
      <c r="A33" s="12">
        <v>32</v>
      </c>
      <c r="B33" s="12" t="s">
        <v>30</v>
      </c>
      <c r="C33" s="12" t="s">
        <v>38</v>
      </c>
      <c r="D33" s="13" t="s">
        <v>55</v>
      </c>
      <c r="E33" s="13">
        <v>3</v>
      </c>
      <c r="F33" s="14">
        <v>192</v>
      </c>
      <c r="G33" s="14">
        <v>154</v>
      </c>
      <c r="H33" s="15">
        <v>38</v>
      </c>
      <c r="I33" s="16">
        <v>0.48907173922976799</v>
      </c>
      <c r="J33" s="16">
        <v>0.49520968668696203</v>
      </c>
      <c r="K33" s="16">
        <v>0.45478817675296401</v>
      </c>
      <c r="L33" s="16">
        <v>0.45627199203868901</v>
      </c>
      <c r="M33" s="17">
        <v>0.46081212368310498</v>
      </c>
      <c r="N33" s="18">
        <v>0.69791502794344995</v>
      </c>
      <c r="O33" s="18">
        <v>0.697915027960614</v>
      </c>
      <c r="P33" s="18">
        <v>0.34972001022601101</v>
      </c>
      <c r="Q33" s="18">
        <v>0.350861024710165</v>
      </c>
      <c r="R33" s="17">
        <v>0.35435226517391</v>
      </c>
      <c r="S33" s="16">
        <v>0.73357900795239805</v>
      </c>
      <c r="T33" s="16">
        <v>0.75398318509877804</v>
      </c>
      <c r="U33" s="16">
        <v>0.36533668747449699</v>
      </c>
      <c r="V33" s="16">
        <v>0.37024075505963799</v>
      </c>
      <c r="W33" s="17">
        <v>0.38622966415774901</v>
      </c>
      <c r="X33" s="18"/>
      <c r="Y33" s="17">
        <f t="shared" si="3"/>
        <v>0.30043510080836172</v>
      </c>
      <c r="Z33" s="19">
        <f>(M32-M33)/M32</f>
        <v>-1.4845877529164568E-2</v>
      </c>
      <c r="AA33" s="19">
        <f>(R32-R33)/R32</f>
        <v>8.9105013364845026E-2</v>
      </c>
      <c r="AB33" s="16">
        <f t="shared" si="4"/>
        <v>-3.5663980008948104E-2</v>
      </c>
      <c r="AC33" s="16">
        <f t="shared" si="5"/>
        <v>3.1877398983839011E-2</v>
      </c>
    </row>
    <row r="34" spans="1:29" s="1" customFormat="1" x14ac:dyDescent="0.3">
      <c r="A34" s="2">
        <v>33</v>
      </c>
      <c r="B34" s="2" t="s">
        <v>30</v>
      </c>
      <c r="C34" s="2" t="s">
        <v>40</v>
      </c>
      <c r="D34" s="3" t="s">
        <v>55</v>
      </c>
      <c r="E34" s="3">
        <v>1</v>
      </c>
      <c r="F34" s="5">
        <v>192</v>
      </c>
      <c r="G34" s="5">
        <v>154</v>
      </c>
      <c r="H34" s="6">
        <v>38</v>
      </c>
      <c r="I34" s="7">
        <v>0.47587192146576102</v>
      </c>
      <c r="J34" s="7">
        <v>0.47821576423810602</v>
      </c>
      <c r="K34" s="7">
        <v>0.46062543591055799</v>
      </c>
      <c r="L34" s="7">
        <v>0.46212829613809903</v>
      </c>
      <c r="M34" s="8">
        <v>0.46364596293655802</v>
      </c>
      <c r="N34" s="9">
        <v>0.522116494172149</v>
      </c>
      <c r="O34" s="9">
        <v>0.52211649427822904</v>
      </c>
      <c r="P34" s="9">
        <v>0.43986250436898799</v>
      </c>
      <c r="Q34" s="9">
        <v>0.44129762238867798</v>
      </c>
      <c r="R34" s="8">
        <v>0.442746879565386</v>
      </c>
      <c r="S34" s="7">
        <v>0.53684962599892705</v>
      </c>
      <c r="T34" s="7">
        <v>0.55888920327145397</v>
      </c>
      <c r="U34" s="7">
        <v>0.48169271219575899</v>
      </c>
      <c r="V34" s="7">
        <v>0.488158675502669</v>
      </c>
      <c r="W34" s="8">
        <v>0.49489221669794098</v>
      </c>
      <c r="X34" s="9"/>
      <c r="Y34" s="8">
        <f t="shared" si="3"/>
        <v>4.7203231317377567E-2</v>
      </c>
      <c r="Z34" s="11"/>
      <c r="AA34" s="11"/>
      <c r="AB34" s="7">
        <f t="shared" si="4"/>
        <v>-1.4733131826778045E-2</v>
      </c>
      <c r="AC34" s="7">
        <f t="shared" si="5"/>
        <v>5.2145337132554981E-2</v>
      </c>
    </row>
    <row r="35" spans="1:29" s="1" customFormat="1" x14ac:dyDescent="0.3">
      <c r="A35" s="2">
        <v>34</v>
      </c>
      <c r="B35" s="2" t="s">
        <v>30</v>
      </c>
      <c r="C35" s="2" t="s">
        <v>40</v>
      </c>
      <c r="D35" s="3" t="s">
        <v>55</v>
      </c>
      <c r="E35" s="3">
        <v>2</v>
      </c>
      <c r="F35" s="5">
        <v>192</v>
      </c>
      <c r="G35" s="5">
        <v>154</v>
      </c>
      <c r="H35" s="6">
        <v>38</v>
      </c>
      <c r="I35" s="7">
        <v>0.51796153505612097</v>
      </c>
      <c r="J35" s="7">
        <v>0.518990142226604</v>
      </c>
      <c r="K35" s="7">
        <v>0.44174338057939699</v>
      </c>
      <c r="L35" s="7">
        <v>0.44318463524250501</v>
      </c>
      <c r="M35" s="8">
        <v>0.446109978125104</v>
      </c>
      <c r="N35" s="9">
        <v>0.63476624736442</v>
      </c>
      <c r="O35" s="9">
        <v>0.63476624736650999</v>
      </c>
      <c r="P35" s="9">
        <v>0.384539869674628</v>
      </c>
      <c r="Q35" s="9">
        <v>0.38579448922227699</v>
      </c>
      <c r="R35" s="8">
        <v>0.38834101514724501</v>
      </c>
      <c r="S35" s="7">
        <v>0.57975003981695294</v>
      </c>
      <c r="T35" s="7">
        <v>0.60102869137761705</v>
      </c>
      <c r="U35" s="7">
        <v>0.45884172796247003</v>
      </c>
      <c r="V35" s="7">
        <v>0.465000952923878</v>
      </c>
      <c r="W35" s="8">
        <v>0.47810213463963802</v>
      </c>
      <c r="X35" s="9"/>
      <c r="Y35" s="8">
        <f t="shared" ref="Y35:Y66" si="6">(M35-R35)/R35</f>
        <v>0.14875833539229708</v>
      </c>
      <c r="Z35" s="11">
        <f>(M34-M35)/M34</f>
        <v>3.7821929259100481E-2</v>
      </c>
      <c r="AA35" s="11">
        <f>(R34-R35)/R34</f>
        <v>0.12288254740845936</v>
      </c>
      <c r="AB35" s="7">
        <f t="shared" ref="AB35:AB66" si="7">N35-S35</f>
        <v>5.5016207547467055E-2</v>
      </c>
      <c r="AC35" s="7">
        <f t="shared" ref="AC35:AC66" si="8">W35-R35</f>
        <v>8.9761119492393016E-2</v>
      </c>
    </row>
    <row r="36" spans="1:29" s="1" customFormat="1" x14ac:dyDescent="0.3">
      <c r="A36" s="2">
        <v>35</v>
      </c>
      <c r="B36" s="2" t="s">
        <v>30</v>
      </c>
      <c r="C36" s="2" t="s">
        <v>40</v>
      </c>
      <c r="D36" s="3" t="s">
        <v>54</v>
      </c>
      <c r="E36" s="3">
        <v>3</v>
      </c>
      <c r="F36" s="5">
        <v>192</v>
      </c>
      <c r="G36" s="5">
        <v>154</v>
      </c>
      <c r="H36" s="6">
        <v>38</v>
      </c>
      <c r="I36" s="7">
        <v>0.54539237326319201</v>
      </c>
      <c r="J36" s="7">
        <v>0.54661743164493903</v>
      </c>
      <c r="K36" s="7">
        <v>0.42899038829180403</v>
      </c>
      <c r="L36" s="7">
        <v>0.43039003438665502</v>
      </c>
      <c r="M36" s="8">
        <v>0.43467262777098498</v>
      </c>
      <c r="N36" s="9">
        <v>0.68211080337173202</v>
      </c>
      <c r="O36" s="9">
        <v>0.68211080340226904</v>
      </c>
      <c r="P36" s="9">
        <v>0.35875156675784498</v>
      </c>
      <c r="Q36" s="9">
        <v>0.359922048062644</v>
      </c>
      <c r="R36" s="8">
        <v>0.36350345018340702</v>
      </c>
      <c r="S36" s="7">
        <v>0.64211056269023603</v>
      </c>
      <c r="T36" s="7">
        <v>0.65994472496191903</v>
      </c>
      <c r="U36" s="7">
        <v>0.42343183497299303</v>
      </c>
      <c r="V36" s="7">
        <v>0.42911573808921999</v>
      </c>
      <c r="W36" s="8">
        <v>0.44764717320303299</v>
      </c>
      <c r="X36" s="9" t="s">
        <v>35</v>
      </c>
      <c r="Y36" s="8">
        <f t="shared" si="6"/>
        <v>0.19578680079011432</v>
      </c>
      <c r="Z36" s="11">
        <f>(M35-M36)/M35</f>
        <v>2.5637961298663473E-2</v>
      </c>
      <c r="AA36" s="11">
        <f>(R35-R36)/R35</f>
        <v>6.3958129569240768E-2</v>
      </c>
      <c r="AB36" s="7">
        <f t="shared" si="7"/>
        <v>4.0000240681495991E-2</v>
      </c>
      <c r="AC36" s="7">
        <f t="shared" si="8"/>
        <v>8.4143723019625971E-2</v>
      </c>
    </row>
    <row r="37" spans="1:29" s="1" customFormat="1" x14ac:dyDescent="0.3">
      <c r="A37" s="2">
        <v>36</v>
      </c>
      <c r="B37" s="2" t="s">
        <v>30</v>
      </c>
      <c r="C37" s="2" t="s">
        <v>40</v>
      </c>
      <c r="D37" s="3" t="s">
        <v>54</v>
      </c>
      <c r="E37" s="3">
        <v>4</v>
      </c>
      <c r="F37" s="5">
        <v>192</v>
      </c>
      <c r="G37" s="5">
        <v>154</v>
      </c>
      <c r="H37" s="6">
        <v>38</v>
      </c>
      <c r="I37" s="7">
        <v>0.53772537885812</v>
      </c>
      <c r="J37" s="7">
        <v>0.53938632532928099</v>
      </c>
      <c r="K37" s="7">
        <v>0.43259274210217602</v>
      </c>
      <c r="L37" s="7">
        <v>0.43400414142176302</v>
      </c>
      <c r="M37" s="8">
        <v>0.43979111881428301</v>
      </c>
      <c r="N37" s="9">
        <v>0.72666804369680005</v>
      </c>
      <c r="O37" s="9">
        <v>0.72666804370709603</v>
      </c>
      <c r="P37" s="9">
        <v>0.33266041646049599</v>
      </c>
      <c r="Q37" s="9">
        <v>0.33374577143701301</v>
      </c>
      <c r="R37" s="8">
        <v>0.338195911538968</v>
      </c>
      <c r="S37" s="7">
        <v>0.64819038951243801</v>
      </c>
      <c r="T37" s="7">
        <v>0.66753976037524898</v>
      </c>
      <c r="U37" s="7">
        <v>0.41981979830687799</v>
      </c>
      <c r="V37" s="7">
        <v>0.425455215539978</v>
      </c>
      <c r="W37" s="8">
        <v>0.45050305874306401</v>
      </c>
      <c r="X37" s="9"/>
      <c r="Y37" s="8">
        <f t="shared" si="6"/>
        <v>0.3004034165079163</v>
      </c>
      <c r="Z37" s="11">
        <f>(M36-M37)/M36</f>
        <v>-1.1775508086501373E-2</v>
      </c>
      <c r="AA37" s="11">
        <f>(R36-R37)/R36</f>
        <v>6.9621178648153148E-2</v>
      </c>
      <c r="AB37" s="7">
        <f t="shared" si="7"/>
        <v>7.8477654184362033E-2</v>
      </c>
      <c r="AC37" s="7">
        <f t="shared" si="8"/>
        <v>0.11230714720409601</v>
      </c>
    </row>
    <row r="38" spans="1:29" s="1" customFormat="1" x14ac:dyDescent="0.3">
      <c r="A38" s="12">
        <v>37</v>
      </c>
      <c r="B38" s="12" t="s">
        <v>30</v>
      </c>
      <c r="C38" s="12" t="s">
        <v>39</v>
      </c>
      <c r="D38" s="13" t="s">
        <v>55</v>
      </c>
      <c r="E38" s="13">
        <v>1</v>
      </c>
      <c r="F38" s="14">
        <v>192</v>
      </c>
      <c r="G38" s="14">
        <v>154</v>
      </c>
      <c r="H38" s="15">
        <v>38</v>
      </c>
      <c r="I38" s="16">
        <v>0.440678358494625</v>
      </c>
      <c r="J38" s="16">
        <v>0.44689305037613097</v>
      </c>
      <c r="K38" s="16">
        <v>0.47583897882186299</v>
      </c>
      <c r="L38" s="16">
        <v>0.47739147553662098</v>
      </c>
      <c r="M38" s="17">
        <v>0.47895926785391402</v>
      </c>
      <c r="N38" s="18">
        <v>0.53988867822307396</v>
      </c>
      <c r="O38" s="18">
        <v>0.53988867822886699</v>
      </c>
      <c r="P38" s="18">
        <v>0.43160590911519298</v>
      </c>
      <c r="Q38" s="18">
        <v>0.433014088742744</v>
      </c>
      <c r="R38" s="17">
        <v>0.43443614212324799</v>
      </c>
      <c r="S38" s="16">
        <v>0.47295537749180699</v>
      </c>
      <c r="T38" s="16">
        <v>0.48405246763440202</v>
      </c>
      <c r="U38" s="16">
        <v>0.51384573882625095</v>
      </c>
      <c r="V38" s="16">
        <v>0.52074330569521499</v>
      </c>
      <c r="W38" s="17">
        <v>0.52792631129774703</v>
      </c>
      <c r="X38" s="18"/>
      <c r="Y38" s="17">
        <f t="shared" si="6"/>
        <v>0.10248485660761386</v>
      </c>
      <c r="Z38" s="19"/>
      <c r="AA38" s="19"/>
      <c r="AB38" s="16">
        <f t="shared" si="7"/>
        <v>6.6933300731266965E-2</v>
      </c>
      <c r="AC38" s="16">
        <f t="shared" si="8"/>
        <v>9.3490169174499038E-2</v>
      </c>
    </row>
    <row r="39" spans="1:29" s="1" customFormat="1" x14ac:dyDescent="0.3">
      <c r="A39" s="12">
        <v>38</v>
      </c>
      <c r="B39" s="12" t="s">
        <v>30</v>
      </c>
      <c r="C39" s="12" t="s">
        <v>39</v>
      </c>
      <c r="D39" s="13" t="s">
        <v>55</v>
      </c>
      <c r="E39" s="13">
        <v>2</v>
      </c>
      <c r="F39" s="14">
        <v>192</v>
      </c>
      <c r="G39" s="14">
        <v>154</v>
      </c>
      <c r="H39" s="15">
        <v>38</v>
      </c>
      <c r="I39" s="16">
        <v>0.49399437779378003</v>
      </c>
      <c r="J39" s="16">
        <v>0.49500893907999999</v>
      </c>
      <c r="K39" s="16">
        <v>0.45259200112299702</v>
      </c>
      <c r="L39" s="16">
        <v>0.45406865105320898</v>
      </c>
      <c r="M39" s="17">
        <v>0.457065836404283</v>
      </c>
      <c r="N39" s="18">
        <v>0.660826208220337</v>
      </c>
      <c r="O39" s="18">
        <v>0.66082620822585403</v>
      </c>
      <c r="P39" s="18">
        <v>0.37056727622538799</v>
      </c>
      <c r="Q39" s="18">
        <v>0.371776308071332</v>
      </c>
      <c r="R39" s="17">
        <v>0.37423030374322702</v>
      </c>
      <c r="S39" s="16">
        <v>0.63052813332713098</v>
      </c>
      <c r="T39" s="16">
        <v>0.64839797852807801</v>
      </c>
      <c r="U39" s="16">
        <v>0.43022907175917302</v>
      </c>
      <c r="V39" s="16">
        <v>0.43600421703566999</v>
      </c>
      <c r="W39" s="17">
        <v>0.44828842944492298</v>
      </c>
      <c r="X39" s="18" t="s">
        <v>35</v>
      </c>
      <c r="Y39" s="17">
        <f t="shared" si="6"/>
        <v>0.22134907791404418</v>
      </c>
      <c r="Z39" s="19">
        <f>(M38-M39)/M38</f>
        <v>4.5710424495447217E-2</v>
      </c>
      <c r="AA39" s="19">
        <f>(R38-R39)/R38</f>
        <v>0.13858386202808326</v>
      </c>
      <c r="AB39" s="16">
        <f t="shared" si="7"/>
        <v>3.0298074893206017E-2</v>
      </c>
      <c r="AC39" s="16">
        <f t="shared" si="8"/>
        <v>7.4058125701695954E-2</v>
      </c>
    </row>
    <row r="40" spans="1:29" s="1" customFormat="1" x14ac:dyDescent="0.3">
      <c r="A40" s="12">
        <v>39</v>
      </c>
      <c r="B40" s="12" t="s">
        <v>30</v>
      </c>
      <c r="C40" s="12" t="s">
        <v>39</v>
      </c>
      <c r="D40" s="13" t="s">
        <v>55</v>
      </c>
      <c r="E40" s="13">
        <v>3</v>
      </c>
      <c r="F40" s="14">
        <v>192</v>
      </c>
      <c r="G40" s="14">
        <v>154</v>
      </c>
      <c r="H40" s="15">
        <v>38</v>
      </c>
      <c r="I40" s="16">
        <v>0.487661144048885</v>
      </c>
      <c r="J40" s="16">
        <v>0.489919328803052</v>
      </c>
      <c r="K40" s="16">
        <v>0.45541554451052502</v>
      </c>
      <c r="L40" s="16">
        <v>0.45690140667854801</v>
      </c>
      <c r="M40" s="17">
        <v>0.46144780130945801</v>
      </c>
      <c r="N40" s="18">
        <v>0.70213888265375002</v>
      </c>
      <c r="O40" s="18">
        <v>0.70213888266566504</v>
      </c>
      <c r="P40" s="18">
        <v>0.34726645141221202</v>
      </c>
      <c r="Q40" s="18">
        <v>0.348399460789246</v>
      </c>
      <c r="R40" s="17">
        <v>0.35186620747636699</v>
      </c>
      <c r="S40" s="16">
        <v>0.656027140276772</v>
      </c>
      <c r="T40" s="16">
        <v>0.67633352556141901</v>
      </c>
      <c r="U40" s="16">
        <v>0.415117607490045</v>
      </c>
      <c r="V40" s="16">
        <v>0.42068990524362199</v>
      </c>
      <c r="W40" s="17">
        <v>0.438857469352953</v>
      </c>
      <c r="X40" s="18"/>
      <c r="Y40" s="17">
        <f t="shared" si="6"/>
        <v>0.31142971818471954</v>
      </c>
      <c r="Z40" s="19">
        <f>(M39-M40)/M39</f>
        <v>-9.587163502850559E-3</v>
      </c>
      <c r="AA40" s="19">
        <f>(R39-R40)/R39</f>
        <v>5.9760249352240731E-2</v>
      </c>
      <c r="AB40" s="16">
        <f t="shared" si="7"/>
        <v>4.6111742376978015E-2</v>
      </c>
      <c r="AC40" s="16">
        <f t="shared" si="8"/>
        <v>8.6991261876586012E-2</v>
      </c>
    </row>
    <row r="41" spans="1:29" s="1" customFormat="1" x14ac:dyDescent="0.3">
      <c r="A41" s="2">
        <v>40</v>
      </c>
      <c r="B41" s="2" t="s">
        <v>30</v>
      </c>
      <c r="C41" s="2" t="s">
        <v>41</v>
      </c>
      <c r="D41" s="3" t="s">
        <v>55</v>
      </c>
      <c r="E41" s="3">
        <v>1</v>
      </c>
      <c r="F41" s="5">
        <v>192</v>
      </c>
      <c r="G41" s="5">
        <v>154</v>
      </c>
      <c r="H41" s="6">
        <v>38</v>
      </c>
      <c r="I41" s="7">
        <v>0.489747594281012</v>
      </c>
      <c r="J41" s="7">
        <v>0.49187680537738598</v>
      </c>
      <c r="K41" s="7">
        <v>0.45448728069296701</v>
      </c>
      <c r="L41" s="7">
        <v>0.45597011425973799</v>
      </c>
      <c r="M41" s="8">
        <v>0.45746755708954201</v>
      </c>
      <c r="N41" s="9">
        <v>0.57298949872529803</v>
      </c>
      <c r="O41" s="9">
        <v>0.57298949876613303</v>
      </c>
      <c r="P41" s="9">
        <v>0.41579111031371402</v>
      </c>
      <c r="Q41" s="9">
        <v>0.41714769176567001</v>
      </c>
      <c r="R41" s="8">
        <v>0.418517638611897</v>
      </c>
      <c r="S41" s="7">
        <v>0.56782284488434298</v>
      </c>
      <c r="T41" s="7">
        <v>0.58520550772700597</v>
      </c>
      <c r="U41" s="7">
        <v>0.46530741063890302</v>
      </c>
      <c r="V41" s="7">
        <v>0.47155342717070697</v>
      </c>
      <c r="W41" s="8">
        <v>0.47805791963794803</v>
      </c>
      <c r="X41" s="9" t="s">
        <v>35</v>
      </c>
      <c r="Y41" s="8">
        <f t="shared" si="6"/>
        <v>9.3066372559184637E-2</v>
      </c>
      <c r="Z41" s="11"/>
      <c r="AA41" s="11"/>
      <c r="AB41" s="7">
        <f t="shared" si="7"/>
        <v>5.1666538409550489E-3</v>
      </c>
      <c r="AC41" s="7">
        <f t="shared" si="8"/>
        <v>5.9540281026051023E-2</v>
      </c>
    </row>
    <row r="42" spans="1:29" s="1" customFormat="1" x14ac:dyDescent="0.3">
      <c r="A42" s="2">
        <v>41</v>
      </c>
      <c r="B42" s="2" t="s">
        <v>30</v>
      </c>
      <c r="C42" s="2" t="s">
        <v>41</v>
      </c>
      <c r="D42" s="3" t="s">
        <v>55</v>
      </c>
      <c r="E42" s="3">
        <v>2</v>
      </c>
      <c r="F42" s="5">
        <v>192</v>
      </c>
      <c r="G42" s="5">
        <v>154</v>
      </c>
      <c r="H42" s="6">
        <v>38</v>
      </c>
      <c r="I42" s="7">
        <v>0.50216941039088203</v>
      </c>
      <c r="J42" s="7">
        <v>0.50436710246576</v>
      </c>
      <c r="K42" s="7">
        <v>0.44892107309651802</v>
      </c>
      <c r="L42" s="7">
        <v>0.45038574606823101</v>
      </c>
      <c r="M42" s="8">
        <v>0.45335862155152501</v>
      </c>
      <c r="N42" s="9">
        <v>0.68690265365547798</v>
      </c>
      <c r="O42" s="9">
        <v>0.68690265369714798</v>
      </c>
      <c r="P42" s="9">
        <v>0.35603739550069802</v>
      </c>
      <c r="Q42" s="9">
        <v>0.35719902141081999</v>
      </c>
      <c r="R42" s="8">
        <v>0.35955679632416698</v>
      </c>
      <c r="S42" s="7">
        <v>0.53626044031034803</v>
      </c>
      <c r="T42" s="7">
        <v>0.54186166327513396</v>
      </c>
      <c r="U42" s="7">
        <v>0.48199900175764798</v>
      </c>
      <c r="V42" s="7">
        <v>0.48846907651781102</v>
      </c>
      <c r="W42" s="8">
        <v>0.502231461505949</v>
      </c>
      <c r="X42" s="9"/>
      <c r="Y42" s="8">
        <f t="shared" si="6"/>
        <v>0.26088180278141304</v>
      </c>
      <c r="Z42" s="11">
        <f>(M41-M42)/M41</f>
        <v>8.9819168033652298E-3</v>
      </c>
      <c r="AA42" s="11">
        <f>(R41-R42)/R41</f>
        <v>0.14088018484307191</v>
      </c>
      <c r="AB42" s="7">
        <f t="shared" si="7"/>
        <v>0.15064221334512995</v>
      </c>
      <c r="AC42" s="7">
        <f t="shared" si="8"/>
        <v>0.14267466518178201</v>
      </c>
    </row>
    <row r="43" spans="1:29" s="1" customFormat="1" x14ac:dyDescent="0.3">
      <c r="A43" s="2">
        <v>42</v>
      </c>
      <c r="B43" s="2" t="s">
        <v>30</v>
      </c>
      <c r="C43" s="2" t="s">
        <v>41</v>
      </c>
      <c r="D43" s="3" t="s">
        <v>54</v>
      </c>
      <c r="E43" s="3">
        <v>3</v>
      </c>
      <c r="F43" s="5">
        <v>192</v>
      </c>
      <c r="G43" s="5">
        <v>154</v>
      </c>
      <c r="H43" s="6">
        <v>38</v>
      </c>
      <c r="I43" s="7">
        <v>0.49356256457928599</v>
      </c>
      <c r="J43" s="7">
        <v>0.50031450306543002</v>
      </c>
      <c r="K43" s="7">
        <v>0.45278507558810299</v>
      </c>
      <c r="L43" s="7">
        <v>0.45426235545298999</v>
      </c>
      <c r="M43" s="8">
        <v>0.45878249022094703</v>
      </c>
      <c r="N43" s="9">
        <v>0.75202642892282501</v>
      </c>
      <c r="O43" s="9">
        <v>0.75202642893740601</v>
      </c>
      <c r="P43" s="9">
        <v>0.316853581311067</v>
      </c>
      <c r="Q43" s="9">
        <v>0.31788736409460999</v>
      </c>
      <c r="R43" s="8">
        <v>0.32105050035164201</v>
      </c>
      <c r="S43" s="7">
        <v>0.49355529499235801</v>
      </c>
      <c r="T43" s="7">
        <v>0.498648045904105</v>
      </c>
      <c r="U43" s="7">
        <v>0.50370363335332802</v>
      </c>
      <c r="V43" s="7">
        <v>0.51046505848673596</v>
      </c>
      <c r="W43" s="8">
        <v>0.532509577644523</v>
      </c>
      <c r="X43" s="9"/>
      <c r="Y43" s="8">
        <f t="shared" si="6"/>
        <v>0.42900412775700131</v>
      </c>
      <c r="Z43" s="11">
        <f>(M42-M43)/M42</f>
        <v>-1.1963748810731692E-2</v>
      </c>
      <c r="AA43" s="11">
        <f>(R42-R43)/R42</f>
        <v>0.10709377869138846</v>
      </c>
      <c r="AB43" s="7">
        <f t="shared" si="7"/>
        <v>0.258471133930467</v>
      </c>
      <c r="AC43" s="7">
        <f t="shared" si="8"/>
        <v>0.21145907729288099</v>
      </c>
    </row>
    <row r="44" spans="1:29" s="1" customFormat="1" x14ac:dyDescent="0.3">
      <c r="A44" s="12">
        <v>43</v>
      </c>
      <c r="B44" s="12" t="s">
        <v>30</v>
      </c>
      <c r="C44" s="12" t="s">
        <v>42</v>
      </c>
      <c r="D44" s="13" t="s">
        <v>55</v>
      </c>
      <c r="E44" s="13">
        <v>1</v>
      </c>
      <c r="F44" s="14">
        <v>192</v>
      </c>
      <c r="G44" s="14">
        <v>154</v>
      </c>
      <c r="H44" s="15">
        <v>38</v>
      </c>
      <c r="I44" s="16">
        <v>0.49635743230045198</v>
      </c>
      <c r="J44" s="16">
        <v>0.49894851958890102</v>
      </c>
      <c r="K44" s="16">
        <v>0.451533958395617</v>
      </c>
      <c r="L44" s="16">
        <v>0.453007156301234</v>
      </c>
      <c r="M44" s="17">
        <v>0.45449486853683502</v>
      </c>
      <c r="N44" s="18">
        <v>0.55657041357816395</v>
      </c>
      <c r="O44" s="18">
        <v>0.55657041365563198</v>
      </c>
      <c r="P44" s="18">
        <v>0.42370955259969001</v>
      </c>
      <c r="Q44" s="18">
        <v>0.42509196916852798</v>
      </c>
      <c r="R44" s="17">
        <v>0.42648800566594602</v>
      </c>
      <c r="S44" s="16">
        <v>0.53814530728954402</v>
      </c>
      <c r="T44" s="16">
        <v>0.56672193223362</v>
      </c>
      <c r="U44" s="16">
        <v>0.48101846320244701</v>
      </c>
      <c r="V44" s="16">
        <v>0.48747537578232603</v>
      </c>
      <c r="W44" s="17">
        <v>0.49419949170862998</v>
      </c>
      <c r="X44" s="18" t="s">
        <v>35</v>
      </c>
      <c r="Y44" s="17">
        <f t="shared" si="6"/>
        <v>6.566858270060201E-2</v>
      </c>
      <c r="Z44" s="19"/>
      <c r="AA44" s="19"/>
      <c r="AB44" s="16">
        <f t="shared" si="7"/>
        <v>1.842510628861993E-2</v>
      </c>
      <c r="AC44" s="16">
        <f t="shared" si="8"/>
        <v>6.7711486042683955E-2</v>
      </c>
    </row>
    <row r="45" spans="1:29" s="1" customFormat="1" x14ac:dyDescent="0.3">
      <c r="A45" s="12">
        <v>44</v>
      </c>
      <c r="B45" s="12" t="s">
        <v>30</v>
      </c>
      <c r="C45" s="12" t="s">
        <v>42</v>
      </c>
      <c r="D45" s="13" t="s">
        <v>55</v>
      </c>
      <c r="E45" s="13">
        <v>2</v>
      </c>
      <c r="F45" s="14">
        <v>192</v>
      </c>
      <c r="G45" s="14">
        <v>154</v>
      </c>
      <c r="H45" s="15">
        <v>38</v>
      </c>
      <c r="I45" s="16">
        <v>0.49280217551465499</v>
      </c>
      <c r="J45" s="16">
        <v>0.49486049521403203</v>
      </c>
      <c r="K45" s="16">
        <v>0.45312486453199902</v>
      </c>
      <c r="L45" s="16">
        <v>0.45460325300976301</v>
      </c>
      <c r="M45" s="17">
        <v>0.45760396712493301</v>
      </c>
      <c r="N45" s="18">
        <v>0.65148858040624202</v>
      </c>
      <c r="O45" s="18">
        <v>0.65148858041670898</v>
      </c>
      <c r="P45" s="18">
        <v>0.37563359661655998</v>
      </c>
      <c r="Q45" s="18">
        <v>0.37685915809986698</v>
      </c>
      <c r="R45" s="17">
        <v>0.37934670430120698</v>
      </c>
      <c r="S45" s="16">
        <v>0.446335722135633</v>
      </c>
      <c r="T45" s="16">
        <v>0.46035724413441598</v>
      </c>
      <c r="U45" s="16">
        <v>0.526662405123555</v>
      </c>
      <c r="V45" s="16">
        <v>0.533732015479781</v>
      </c>
      <c r="W45" s="17">
        <v>0.54876966234555902</v>
      </c>
      <c r="X45" s="18"/>
      <c r="Y45" s="17">
        <f t="shared" si="6"/>
        <v>0.20629482722904741</v>
      </c>
      <c r="Z45" s="19">
        <f>(M44-M45)/M44</f>
        <v>-6.840778198678411E-3</v>
      </c>
      <c r="AA45" s="19">
        <f>(R44-R45)/R44</f>
        <v>0.11053370959666159</v>
      </c>
      <c r="AB45" s="16">
        <f t="shared" si="7"/>
        <v>0.20515285827060903</v>
      </c>
      <c r="AC45" s="16">
        <f t="shared" si="8"/>
        <v>0.16942295804435203</v>
      </c>
    </row>
    <row r="46" spans="1:29" s="1" customFormat="1" x14ac:dyDescent="0.3">
      <c r="A46" s="2">
        <v>45</v>
      </c>
      <c r="B46" s="2" t="s">
        <v>30</v>
      </c>
      <c r="C46" s="2" t="s">
        <v>43</v>
      </c>
      <c r="D46" s="3" t="s">
        <v>55</v>
      </c>
      <c r="E46" s="3">
        <v>1</v>
      </c>
      <c r="F46" s="5">
        <v>192</v>
      </c>
      <c r="G46" s="5">
        <v>154</v>
      </c>
      <c r="H46" s="6">
        <v>38</v>
      </c>
      <c r="I46" s="7">
        <v>0.46146506385860903</v>
      </c>
      <c r="J46" s="7">
        <v>0.46639755208299399</v>
      </c>
      <c r="K46" s="7">
        <v>0.466913191687093</v>
      </c>
      <c r="L46" s="7">
        <v>0.46843656666987898</v>
      </c>
      <c r="M46" s="8">
        <v>0.46997495034030101</v>
      </c>
      <c r="N46" s="9">
        <v>0.55488282415692403</v>
      </c>
      <c r="O46" s="9">
        <v>0.55488282415828605</v>
      </c>
      <c r="P46" s="9">
        <v>0.42451505672689099</v>
      </c>
      <c r="Q46" s="9">
        <v>0.42590010137490503</v>
      </c>
      <c r="R46" s="8">
        <v>0.42729879184402098</v>
      </c>
      <c r="S46" s="7">
        <v>0.48617925207456297</v>
      </c>
      <c r="T46" s="7">
        <v>0.50802326602224901</v>
      </c>
      <c r="U46" s="7">
        <v>0.50735843447958995</v>
      </c>
      <c r="V46" s="7">
        <v>0.51416891954140898</v>
      </c>
      <c r="W46" s="8">
        <v>0.52126123967173399</v>
      </c>
      <c r="X46" s="9" t="s">
        <v>35</v>
      </c>
      <c r="Y46" s="8">
        <f t="shared" si="6"/>
        <v>9.9874278399219835E-2</v>
      </c>
      <c r="Z46" s="11"/>
      <c r="AA46" s="11"/>
      <c r="AB46" s="7">
        <f t="shared" si="7"/>
        <v>6.8703572082361053E-2</v>
      </c>
      <c r="AC46" s="7">
        <f t="shared" si="8"/>
        <v>9.3962447827713014E-2</v>
      </c>
    </row>
    <row r="47" spans="1:29" s="1" customFormat="1" x14ac:dyDescent="0.3">
      <c r="A47" s="2">
        <v>46</v>
      </c>
      <c r="B47" s="2" t="s">
        <v>30</v>
      </c>
      <c r="C47" s="2" t="s">
        <v>43</v>
      </c>
      <c r="D47" s="3" t="s">
        <v>55</v>
      </c>
      <c r="E47" s="3">
        <v>2</v>
      </c>
      <c r="F47" s="5">
        <v>192</v>
      </c>
      <c r="G47" s="5">
        <v>154</v>
      </c>
      <c r="H47" s="6">
        <v>38</v>
      </c>
      <c r="I47" s="7">
        <v>0.47460997461543902</v>
      </c>
      <c r="J47" s="7">
        <v>0.476354873619876</v>
      </c>
      <c r="K47" s="7">
        <v>0.46117962807419099</v>
      </c>
      <c r="L47" s="7">
        <v>0.46268429643757503</v>
      </c>
      <c r="M47" s="8">
        <v>0.46573835135248298</v>
      </c>
      <c r="N47" s="9">
        <v>0.65664328023816199</v>
      </c>
      <c r="O47" s="9">
        <v>0.656643280247179</v>
      </c>
      <c r="P47" s="9">
        <v>0.37284532131160297</v>
      </c>
      <c r="Q47" s="9">
        <v>0.374061785624557</v>
      </c>
      <c r="R47" s="8">
        <v>0.37653086712064798</v>
      </c>
      <c r="S47" s="7">
        <v>0.48443838218229801</v>
      </c>
      <c r="T47" s="7">
        <v>0.49984587600395902</v>
      </c>
      <c r="U47" s="7">
        <v>0.50821719520836695</v>
      </c>
      <c r="V47" s="7">
        <v>0.51503920777562895</v>
      </c>
      <c r="W47" s="8">
        <v>0.52955019363357403</v>
      </c>
      <c r="X47" s="9"/>
      <c r="Y47" s="8">
        <f t="shared" si="6"/>
        <v>0.23691944544682214</v>
      </c>
      <c r="Z47" s="11">
        <f>(M46-M47)/M46</f>
        <v>9.0145208478672727E-3</v>
      </c>
      <c r="AA47" s="11">
        <f>(R46-R47)/R46</f>
        <v>0.11881129947567243</v>
      </c>
      <c r="AB47" s="7">
        <f t="shared" si="7"/>
        <v>0.17220489805586398</v>
      </c>
      <c r="AC47" s="7">
        <f t="shared" si="8"/>
        <v>0.15301932651292605</v>
      </c>
    </row>
    <row r="48" spans="1:29" s="1" customFormat="1" x14ac:dyDescent="0.3">
      <c r="A48" s="2">
        <v>47</v>
      </c>
      <c r="B48" s="2" t="s">
        <v>30</v>
      </c>
      <c r="C48" s="2" t="s">
        <v>43</v>
      </c>
      <c r="D48" s="3" t="s">
        <v>54</v>
      </c>
      <c r="E48" s="3">
        <v>3</v>
      </c>
      <c r="F48" s="5">
        <v>192</v>
      </c>
      <c r="G48" s="5">
        <v>154</v>
      </c>
      <c r="H48" s="6">
        <v>38</v>
      </c>
      <c r="I48" s="7">
        <v>0.45150516053330503</v>
      </c>
      <c r="J48" s="7">
        <v>0.456818501531985</v>
      </c>
      <c r="K48" s="7">
        <v>0.47121106060486601</v>
      </c>
      <c r="L48" s="7">
        <v>0.47274845803573301</v>
      </c>
      <c r="M48" s="8">
        <v>0.47745253865349402</v>
      </c>
      <c r="N48" s="9">
        <v>0.70291530656601198</v>
      </c>
      <c r="O48" s="9">
        <v>0.70291530657933798</v>
      </c>
      <c r="P48" s="9">
        <v>0.34681355256680602</v>
      </c>
      <c r="Q48" s="9">
        <v>0.34794508429278298</v>
      </c>
      <c r="R48" s="8">
        <v>0.351407309709377</v>
      </c>
      <c r="S48" s="7">
        <v>0.38901392979619798</v>
      </c>
      <c r="T48" s="7">
        <v>0.39927017454701302</v>
      </c>
      <c r="U48" s="7">
        <v>0.55325420135083803</v>
      </c>
      <c r="V48" s="7">
        <v>0.56068076454092997</v>
      </c>
      <c r="W48" s="8">
        <v>0.58489385738604305</v>
      </c>
      <c r="X48" s="9"/>
      <c r="Y48" s="8">
        <f t="shared" si="6"/>
        <v>0.35868698647264824</v>
      </c>
      <c r="Z48" s="11">
        <f>(M47-M48)/M47</f>
        <v>-2.5151863201717379E-2</v>
      </c>
      <c r="AA48" s="11">
        <f>(R47-R48)/R47</f>
        <v>6.6723765845260422E-2</v>
      </c>
      <c r="AB48" s="7">
        <f t="shared" si="7"/>
        <v>0.313901376769814</v>
      </c>
      <c r="AC48" s="7">
        <f t="shared" si="8"/>
        <v>0.23348654767666605</v>
      </c>
    </row>
    <row r="49" spans="1:29" s="1" customFormat="1" x14ac:dyDescent="0.3">
      <c r="A49" s="12">
        <v>48</v>
      </c>
      <c r="B49" s="12" t="s">
        <v>30</v>
      </c>
      <c r="C49" s="12" t="s">
        <v>44</v>
      </c>
      <c r="D49" s="13" t="s">
        <v>55</v>
      </c>
      <c r="E49" s="13">
        <v>1</v>
      </c>
      <c r="F49" s="14">
        <v>192</v>
      </c>
      <c r="G49" s="14">
        <v>154</v>
      </c>
      <c r="H49" s="15">
        <v>38</v>
      </c>
      <c r="I49" s="16">
        <v>0.45786104361916902</v>
      </c>
      <c r="J49" s="16">
        <v>0.45903787859703099</v>
      </c>
      <c r="K49" s="16">
        <v>0.46847294063146899</v>
      </c>
      <c r="L49" s="16">
        <v>0.47000140453134598</v>
      </c>
      <c r="M49" s="17">
        <v>0.47154492725619701</v>
      </c>
      <c r="N49" s="18">
        <v>0.51685191853240597</v>
      </c>
      <c r="O49" s="18">
        <v>0.51685191854638202</v>
      </c>
      <c r="P49" s="18">
        <v>0.44227872780264299</v>
      </c>
      <c r="Q49" s="18">
        <v>0.44372172911712299</v>
      </c>
      <c r="R49" s="17">
        <v>0.44517894725689799</v>
      </c>
      <c r="S49" s="16">
        <v>0.54824929259327704</v>
      </c>
      <c r="T49" s="16">
        <v>0.56916961911152197</v>
      </c>
      <c r="U49" s="16">
        <v>0.47572775164013698</v>
      </c>
      <c r="V49" s="16">
        <v>0.48211364477969099</v>
      </c>
      <c r="W49" s="17">
        <v>0.48876380230190197</v>
      </c>
      <c r="X49" s="18" t="s">
        <v>35</v>
      </c>
      <c r="Y49" s="17">
        <f t="shared" si="6"/>
        <v>5.9225576954527646E-2</v>
      </c>
      <c r="Z49" s="19"/>
      <c r="AA49" s="19"/>
      <c r="AB49" s="16">
        <f t="shared" si="7"/>
        <v>-3.1397374060871064E-2</v>
      </c>
      <c r="AC49" s="16">
        <f t="shared" si="8"/>
        <v>4.3584855045003978E-2</v>
      </c>
    </row>
    <row r="50" spans="1:29" s="1" customFormat="1" x14ac:dyDescent="0.3">
      <c r="A50" s="12">
        <v>49</v>
      </c>
      <c r="B50" s="12" t="s">
        <v>30</v>
      </c>
      <c r="C50" s="12" t="s">
        <v>44</v>
      </c>
      <c r="D50" s="13" t="s">
        <v>55</v>
      </c>
      <c r="E50" s="13">
        <v>2</v>
      </c>
      <c r="F50" s="14">
        <v>192</v>
      </c>
      <c r="G50" s="14">
        <v>154</v>
      </c>
      <c r="H50" s="15">
        <v>38</v>
      </c>
      <c r="I50" s="16">
        <v>0.425224754857568</v>
      </c>
      <c r="J50" s="16">
        <v>0.43973895233861499</v>
      </c>
      <c r="K50" s="16">
        <v>0.48236771283908503</v>
      </c>
      <c r="L50" s="16">
        <v>0.48394151053708401</v>
      </c>
      <c r="M50" s="17">
        <v>0.48713587861951801</v>
      </c>
      <c r="N50" s="18">
        <v>0.66374312985002903</v>
      </c>
      <c r="O50" s="18">
        <v>0.66374312989874096</v>
      </c>
      <c r="P50" s="18">
        <v>0.36897038140757998</v>
      </c>
      <c r="Q50" s="18">
        <v>0.37017420314239602</v>
      </c>
      <c r="R50" s="17">
        <v>0.37261762374945701</v>
      </c>
      <c r="S50" s="16">
        <v>0.58022927474543795</v>
      </c>
      <c r="T50" s="16">
        <v>0.62689108332018695</v>
      </c>
      <c r="U50" s="16">
        <v>0.45858003167643402</v>
      </c>
      <c r="V50" s="16">
        <v>0.46473574377883398</v>
      </c>
      <c r="W50" s="17">
        <v>0.477829453352483</v>
      </c>
      <c r="X50" s="18"/>
      <c r="Y50" s="17">
        <f t="shared" si="6"/>
        <v>0.30733451015473578</v>
      </c>
      <c r="Z50" s="19">
        <f>(M49-M50)/M49</f>
        <v>-3.3063554418962547E-2</v>
      </c>
      <c r="AA50" s="19">
        <f>(R49-R50)/R49</f>
        <v>0.16299360954633882</v>
      </c>
      <c r="AB50" s="16">
        <f t="shared" si="7"/>
        <v>8.3513855104591084E-2</v>
      </c>
      <c r="AC50" s="16">
        <f t="shared" si="8"/>
        <v>0.105211829603026</v>
      </c>
    </row>
    <row r="51" spans="1:29" s="1" customFormat="1" x14ac:dyDescent="0.3">
      <c r="A51" s="2">
        <v>50</v>
      </c>
      <c r="B51" s="2" t="s">
        <v>30</v>
      </c>
      <c r="C51" s="2" t="s">
        <v>45</v>
      </c>
      <c r="D51" s="3" t="s">
        <v>55</v>
      </c>
      <c r="E51" s="3">
        <v>1</v>
      </c>
      <c r="F51" s="5">
        <v>192</v>
      </c>
      <c r="G51" s="5">
        <v>154</v>
      </c>
      <c r="H51" s="6">
        <v>38</v>
      </c>
      <c r="I51" s="7">
        <v>0.42918198932372298</v>
      </c>
      <c r="J51" s="7">
        <v>0.43138294415237899</v>
      </c>
      <c r="K51" s="7">
        <v>0.48070433308235899</v>
      </c>
      <c r="L51" s="7">
        <v>0.482272703752051</v>
      </c>
      <c r="M51" s="8">
        <v>0.48385652641862198</v>
      </c>
      <c r="N51" s="9">
        <v>0.522841523174846</v>
      </c>
      <c r="O51" s="9">
        <v>0.52284152318917498</v>
      </c>
      <c r="P51" s="9">
        <v>0.439528705313459</v>
      </c>
      <c r="Q51" s="9">
        <v>0.44096273426318999</v>
      </c>
      <c r="R51" s="8">
        <v>0.44241089164013803</v>
      </c>
      <c r="S51" s="7">
        <v>0.498986262576738</v>
      </c>
      <c r="T51" s="7">
        <v>0.50974247602817102</v>
      </c>
      <c r="U51" s="7">
        <v>0.50099556709359505</v>
      </c>
      <c r="V51" s="7">
        <v>0.507720640717784</v>
      </c>
      <c r="W51" s="8">
        <v>0.51472401486952402</v>
      </c>
      <c r="X51" s="9" t="s">
        <v>35</v>
      </c>
      <c r="Y51" s="8">
        <f t="shared" si="6"/>
        <v>9.3681316535480536E-2</v>
      </c>
      <c r="Z51" s="11"/>
      <c r="AA51" s="11"/>
      <c r="AB51" s="7">
        <f t="shared" si="7"/>
        <v>2.3855260598107997E-2</v>
      </c>
      <c r="AC51" s="7">
        <f t="shared" si="8"/>
        <v>7.2313123229385989E-2</v>
      </c>
    </row>
    <row r="52" spans="1:29" s="1" customFormat="1" x14ac:dyDescent="0.3">
      <c r="A52" s="2">
        <v>51</v>
      </c>
      <c r="B52" s="2" t="s">
        <v>30</v>
      </c>
      <c r="C52" s="2" t="s">
        <v>45</v>
      </c>
      <c r="D52" s="3" t="s">
        <v>55</v>
      </c>
      <c r="E52" s="3">
        <v>2</v>
      </c>
      <c r="F52" s="5">
        <v>192</v>
      </c>
      <c r="G52" s="5">
        <v>154</v>
      </c>
      <c r="H52" s="6">
        <v>38</v>
      </c>
      <c r="I52" s="7">
        <v>0.42784107455159698</v>
      </c>
      <c r="J52" s="7">
        <v>0.42944118539086701</v>
      </c>
      <c r="K52" s="7">
        <v>0.48126861576408703</v>
      </c>
      <c r="L52" s="7">
        <v>0.48283882749146501</v>
      </c>
      <c r="M52" s="8">
        <v>0.486025917058936</v>
      </c>
      <c r="N52" s="9">
        <v>0.60372884990745102</v>
      </c>
      <c r="O52" s="9">
        <v>0.60372884991162301</v>
      </c>
      <c r="P52" s="9">
        <v>0.400545770004893</v>
      </c>
      <c r="Q52" s="9">
        <v>0.40185261122580801</v>
      </c>
      <c r="R52" s="8">
        <v>0.404505132506155</v>
      </c>
      <c r="S52" s="7">
        <v>0.55682533550443802</v>
      </c>
      <c r="T52" s="7">
        <v>0.56856803816055101</v>
      </c>
      <c r="U52" s="7">
        <v>0.47119050289957998</v>
      </c>
      <c r="V52" s="7">
        <v>0.47751549064628102</v>
      </c>
      <c r="W52" s="8">
        <v>0.49096926353794901</v>
      </c>
      <c r="X52" s="9"/>
      <c r="Y52" s="8">
        <f t="shared" si="6"/>
        <v>0.20153213890689156</v>
      </c>
      <c r="Z52" s="11">
        <f>(M51-M52)/M51</f>
        <v>-4.4835411364010586E-3</v>
      </c>
      <c r="AA52" s="11">
        <f>(R51-R52)/R51</f>
        <v>8.5679986298384359E-2</v>
      </c>
      <c r="AB52" s="7">
        <f t="shared" si="7"/>
        <v>4.6903514403012991E-2</v>
      </c>
      <c r="AC52" s="7">
        <f t="shared" si="8"/>
        <v>8.6464131031794011E-2</v>
      </c>
    </row>
    <row r="53" spans="1:29" s="1" customFormat="1" x14ac:dyDescent="0.3">
      <c r="A53" s="12">
        <v>52</v>
      </c>
      <c r="B53" s="12" t="s">
        <v>30</v>
      </c>
      <c r="C53" s="12" t="s">
        <v>46</v>
      </c>
      <c r="D53" s="13" t="s">
        <v>55</v>
      </c>
      <c r="E53" s="13">
        <v>1</v>
      </c>
      <c r="F53" s="14">
        <v>192</v>
      </c>
      <c r="G53" s="14">
        <v>154</v>
      </c>
      <c r="H53" s="15">
        <v>38</v>
      </c>
      <c r="I53" s="16">
        <v>0.426204900275787</v>
      </c>
      <c r="J53" s="16">
        <v>0.42896872824536297</v>
      </c>
      <c r="K53" s="16">
        <v>0.48195625441406098</v>
      </c>
      <c r="L53" s="16">
        <v>0.48352870966664901</v>
      </c>
      <c r="M53" s="17">
        <v>0.485116657158493</v>
      </c>
      <c r="N53" s="18">
        <v>0.49432383881032199</v>
      </c>
      <c r="O53" s="18">
        <v>0.49432383893911203</v>
      </c>
      <c r="P53" s="18">
        <v>0.45247247194877599</v>
      </c>
      <c r="Q53" s="18">
        <v>0.453948731896958</v>
      </c>
      <c r="R53" s="17">
        <v>0.45543953634316903</v>
      </c>
      <c r="S53" s="16">
        <v>0.46344151552440799</v>
      </c>
      <c r="T53" s="16">
        <v>0.48465486518370698</v>
      </c>
      <c r="U53" s="16">
        <v>0.518462798200377</v>
      </c>
      <c r="V53" s="16">
        <v>0.52542234179380198</v>
      </c>
      <c r="W53" s="17">
        <v>0.53266988887414701</v>
      </c>
      <c r="X53" s="18" t="s">
        <v>35</v>
      </c>
      <c r="Y53" s="17">
        <f t="shared" si="6"/>
        <v>6.5161494440312648E-2</v>
      </c>
      <c r="Z53" s="19"/>
      <c r="AA53" s="19"/>
      <c r="AB53" s="16">
        <f t="shared" si="7"/>
        <v>3.0882323285914004E-2</v>
      </c>
      <c r="AC53" s="16">
        <f t="shared" si="8"/>
        <v>7.7230352530977986E-2</v>
      </c>
    </row>
    <row r="54" spans="1:29" s="1" customFormat="1" x14ac:dyDescent="0.3">
      <c r="A54" s="12">
        <v>53</v>
      </c>
      <c r="B54" s="12" t="s">
        <v>30</v>
      </c>
      <c r="C54" s="12" t="s">
        <v>46</v>
      </c>
      <c r="D54" s="13" t="s">
        <v>55</v>
      </c>
      <c r="E54" s="13">
        <v>2</v>
      </c>
      <c r="F54" s="14">
        <v>192</v>
      </c>
      <c r="G54" s="14">
        <v>154</v>
      </c>
      <c r="H54" s="15">
        <v>38</v>
      </c>
      <c r="I54" s="16">
        <v>0.40447885680479101</v>
      </c>
      <c r="J54" s="16">
        <v>0.40678415185845102</v>
      </c>
      <c r="K54" s="16">
        <v>0.49099582086194599</v>
      </c>
      <c r="L54" s="16">
        <v>0.49259776906874297</v>
      </c>
      <c r="M54" s="17">
        <v>0.49584927479150098</v>
      </c>
      <c r="N54" s="18">
        <v>0.56305530109716695</v>
      </c>
      <c r="O54" s="18">
        <v>0.563055301115025</v>
      </c>
      <c r="P54" s="18">
        <v>0.42059989449230401</v>
      </c>
      <c r="Q54" s="18">
        <v>0.421972165330737</v>
      </c>
      <c r="R54" s="17">
        <v>0.42475749039018901</v>
      </c>
      <c r="S54" s="16">
        <v>0.42403431169363998</v>
      </c>
      <c r="T54" s="16">
        <v>0.44759460791212102</v>
      </c>
      <c r="U54" s="16">
        <v>0.53716458514371301</v>
      </c>
      <c r="V54" s="16">
        <v>0.54437517066716401</v>
      </c>
      <c r="W54" s="17">
        <v>0.55971268339184399</v>
      </c>
      <c r="X54" s="18"/>
      <c r="Y54" s="17">
        <f t="shared" si="6"/>
        <v>0.16737029012956528</v>
      </c>
      <c r="Z54" s="19">
        <f>(M53-M54)/M53</f>
        <v>-2.2123787082210029E-2</v>
      </c>
      <c r="AA54" s="19">
        <f>(R53-R54)/R53</f>
        <v>6.7367989611383697E-2</v>
      </c>
      <c r="AB54" s="16">
        <f t="shared" si="7"/>
        <v>0.13902098940352697</v>
      </c>
      <c r="AC54" s="16">
        <f t="shared" si="8"/>
        <v>0.13495519300165498</v>
      </c>
    </row>
    <row r="55" spans="1:29" s="1" customFormat="1" x14ac:dyDescent="0.3">
      <c r="A55" s="2">
        <v>54</v>
      </c>
      <c r="B55" s="2" t="s">
        <v>30</v>
      </c>
      <c r="C55" s="2" t="s">
        <v>48</v>
      </c>
      <c r="D55" s="3" t="s">
        <v>55</v>
      </c>
      <c r="E55" s="3">
        <v>1</v>
      </c>
      <c r="F55" s="5">
        <v>192</v>
      </c>
      <c r="G55" s="5">
        <v>154</v>
      </c>
      <c r="H55" s="6">
        <v>38</v>
      </c>
      <c r="I55" s="7">
        <v>0.50742386500820102</v>
      </c>
      <c r="J55" s="7">
        <v>0.51039485303557197</v>
      </c>
      <c r="K55" s="7">
        <v>0.44654567399207701</v>
      </c>
      <c r="L55" s="7">
        <v>0.44800259686455501</v>
      </c>
      <c r="M55" s="8">
        <v>0.449473873721148</v>
      </c>
      <c r="N55" s="9">
        <v>0.58948245032790503</v>
      </c>
      <c r="O55" s="9">
        <v>0.58948245035453195</v>
      </c>
      <c r="P55" s="9">
        <v>0.40768223387124197</v>
      </c>
      <c r="Q55" s="9">
        <v>0.40901235888604698</v>
      </c>
      <c r="R55" s="8">
        <v>0.41035558863940402</v>
      </c>
      <c r="S55" s="7">
        <v>0.59671355362031897</v>
      </c>
      <c r="T55" s="7">
        <v>0.61549420303142</v>
      </c>
      <c r="U55" s="7">
        <v>0.449485699798367</v>
      </c>
      <c r="V55" s="7">
        <v>0.45551933486963198</v>
      </c>
      <c r="W55" s="8">
        <v>0.46180265699522699</v>
      </c>
      <c r="X55" s="9"/>
      <c r="Y55" s="8">
        <f t="shared" si="6"/>
        <v>9.5327774653798575E-2</v>
      </c>
      <c r="Z55" s="11"/>
      <c r="AA55" s="11"/>
      <c r="AB55" s="7">
        <f t="shared" si="7"/>
        <v>-7.2311032924139429E-3</v>
      </c>
      <c r="AC55" s="7">
        <f t="shared" si="8"/>
        <v>5.1447068355822967E-2</v>
      </c>
    </row>
    <row r="56" spans="1:29" s="1" customFormat="1" x14ac:dyDescent="0.3">
      <c r="A56" s="2">
        <v>55</v>
      </c>
      <c r="B56" s="2" t="s">
        <v>30</v>
      </c>
      <c r="C56" s="2" t="s">
        <v>48</v>
      </c>
      <c r="D56" s="3" t="s">
        <v>55</v>
      </c>
      <c r="E56" s="3">
        <v>2</v>
      </c>
      <c r="F56" s="5">
        <v>192</v>
      </c>
      <c r="G56" s="5">
        <v>154</v>
      </c>
      <c r="H56" s="6">
        <v>38</v>
      </c>
      <c r="I56" s="7">
        <v>0.53881658945825395</v>
      </c>
      <c r="J56" s="7">
        <v>0.53989050088946</v>
      </c>
      <c r="K56" s="7">
        <v>0.43208186754333899</v>
      </c>
      <c r="L56" s="7">
        <v>0.43349160005732601</v>
      </c>
      <c r="M56" s="8">
        <v>0.43635296181505101</v>
      </c>
      <c r="N56" s="9">
        <v>0.70406576053772696</v>
      </c>
      <c r="O56" s="9">
        <v>0.70406576053834102</v>
      </c>
      <c r="P56" s="9">
        <v>0.34614138725419202</v>
      </c>
      <c r="Q56" s="9">
        <v>0.34727072593906499</v>
      </c>
      <c r="R56" s="8">
        <v>0.34956296683749999</v>
      </c>
      <c r="S56" s="7">
        <v>0.60780177301015403</v>
      </c>
      <c r="T56" s="7">
        <v>0.61465328910136297</v>
      </c>
      <c r="U56" s="7">
        <v>0.44326340592389801</v>
      </c>
      <c r="V56" s="7">
        <v>0.44921351653473701</v>
      </c>
      <c r="W56" s="8">
        <v>0.46186989470405299</v>
      </c>
      <c r="X56" s="9" t="s">
        <v>35</v>
      </c>
      <c r="Y56" s="8">
        <f t="shared" si="6"/>
        <v>0.24828143485204129</v>
      </c>
      <c r="Z56" s="11">
        <f>(M55-M56)/M55</f>
        <v>2.9191712073207518E-2</v>
      </c>
      <c r="AA56" s="11">
        <f>(R55-R56)/R55</f>
        <v>0.14814620169660941</v>
      </c>
      <c r="AB56" s="7">
        <f t="shared" si="7"/>
        <v>9.6263987527572925E-2</v>
      </c>
      <c r="AC56" s="7">
        <f t="shared" si="8"/>
        <v>0.112306927866553</v>
      </c>
    </row>
    <row r="57" spans="1:29" s="1" customFormat="1" x14ac:dyDescent="0.3">
      <c r="A57" s="2">
        <v>56</v>
      </c>
      <c r="B57" s="2" t="s">
        <v>30</v>
      </c>
      <c r="C57" s="2" t="s">
        <v>48</v>
      </c>
      <c r="D57" s="3" t="s">
        <v>55</v>
      </c>
      <c r="E57" s="3">
        <v>3</v>
      </c>
      <c r="F57" s="5">
        <v>192</v>
      </c>
      <c r="G57" s="5">
        <v>154</v>
      </c>
      <c r="H57" s="6">
        <v>38</v>
      </c>
      <c r="I57" s="7">
        <v>0.53126847201204497</v>
      </c>
      <c r="J57" s="7">
        <v>0.53515185179799596</v>
      </c>
      <c r="K57" s="7">
        <v>0.43560342532611401</v>
      </c>
      <c r="L57" s="7">
        <v>0.43702464745556402</v>
      </c>
      <c r="M57" s="8">
        <v>0.44137325851634102</v>
      </c>
      <c r="N57" s="9">
        <v>0.75894551606798599</v>
      </c>
      <c r="O57" s="9">
        <v>0.75894551609916905</v>
      </c>
      <c r="P57" s="9">
        <v>0.31240180119376099</v>
      </c>
      <c r="Q57" s="9">
        <v>0.31342105937063103</v>
      </c>
      <c r="R57" s="8">
        <v>0.31653975369003601</v>
      </c>
      <c r="S57" s="7">
        <v>0.58987018023631699</v>
      </c>
      <c r="T57" s="7">
        <v>0.596870046277722</v>
      </c>
      <c r="U57" s="7">
        <v>0.45328332167722502</v>
      </c>
      <c r="V57" s="7">
        <v>0.45936793381976398</v>
      </c>
      <c r="W57" s="8">
        <v>0.47920581507961602</v>
      </c>
      <c r="X57" s="9"/>
      <c r="Y57" s="8">
        <f t="shared" si="6"/>
        <v>0.39436912227001109</v>
      </c>
      <c r="Z57" s="11">
        <f>(M56-M57)/M56</f>
        <v>-1.1505128051400434E-2</v>
      </c>
      <c r="AA57" s="11">
        <f>(R56-R57)/R56</f>
        <v>9.4469999056894821E-2</v>
      </c>
      <c r="AB57" s="7">
        <f t="shared" si="7"/>
        <v>0.169075335831669</v>
      </c>
      <c r="AC57" s="7">
        <f t="shared" si="8"/>
        <v>0.16266606138958001</v>
      </c>
    </row>
    <row r="58" spans="1:29" s="1" customFormat="1" x14ac:dyDescent="0.3">
      <c r="A58" s="12">
        <v>57</v>
      </c>
      <c r="B58" s="12" t="s">
        <v>30</v>
      </c>
      <c r="C58" s="12" t="s">
        <v>47</v>
      </c>
      <c r="D58" s="13" t="s">
        <v>55</v>
      </c>
      <c r="E58" s="13">
        <v>1</v>
      </c>
      <c r="F58" s="14">
        <v>192</v>
      </c>
      <c r="G58" s="14">
        <v>154</v>
      </c>
      <c r="H58" s="15">
        <v>38</v>
      </c>
      <c r="I58" s="16">
        <v>0.51938011846066101</v>
      </c>
      <c r="J58" s="16">
        <v>0.52298633304111197</v>
      </c>
      <c r="K58" s="16">
        <v>0.44109290183809102</v>
      </c>
      <c r="L58" s="16">
        <v>0.44253203421581699</v>
      </c>
      <c r="M58" s="17">
        <v>0.44398534530106398</v>
      </c>
      <c r="N58" s="18">
        <v>0.57953778871374595</v>
      </c>
      <c r="O58" s="18">
        <v>0.57953778879543105</v>
      </c>
      <c r="P58" s="18">
        <v>0.41259067386779202</v>
      </c>
      <c r="Q58" s="18">
        <v>0.41393681341126798</v>
      </c>
      <c r="R58" s="17">
        <v>0.41529621547260898</v>
      </c>
      <c r="S58" s="16">
        <v>0.56657809494407896</v>
      </c>
      <c r="T58" s="16">
        <v>0.59147473951250695</v>
      </c>
      <c r="U58" s="16">
        <v>0.46597701443418499</v>
      </c>
      <c r="V58" s="16">
        <v>0.472232019338578</v>
      </c>
      <c r="W58" s="17">
        <v>0.478745872139961</v>
      </c>
      <c r="X58" s="18"/>
      <c r="Y58" s="17">
        <f t="shared" si="6"/>
        <v>6.9081125133313936E-2</v>
      </c>
      <c r="Z58" s="19"/>
      <c r="AA58" s="19"/>
      <c r="AB58" s="16">
        <f t="shared" si="7"/>
        <v>1.2959693769666991E-2</v>
      </c>
      <c r="AC58" s="16">
        <f t="shared" si="8"/>
        <v>6.3449656667352028E-2</v>
      </c>
    </row>
    <row r="59" spans="1:29" s="1" customFormat="1" x14ac:dyDescent="0.3">
      <c r="A59" s="12">
        <v>58</v>
      </c>
      <c r="B59" s="12" t="s">
        <v>30</v>
      </c>
      <c r="C59" s="12" t="s">
        <v>47</v>
      </c>
      <c r="D59" s="13" t="s">
        <v>55</v>
      </c>
      <c r="E59" s="13">
        <v>2</v>
      </c>
      <c r="F59" s="14">
        <v>192</v>
      </c>
      <c r="G59" s="14">
        <v>154</v>
      </c>
      <c r="H59" s="15">
        <v>38</v>
      </c>
      <c r="I59" s="16">
        <v>0.54469933871890497</v>
      </c>
      <c r="J59" s="16">
        <v>0.54570013656613103</v>
      </c>
      <c r="K59" s="16">
        <v>0.42931725471358001</v>
      </c>
      <c r="L59" s="16">
        <v>0.43071796725962203</v>
      </c>
      <c r="M59" s="17">
        <v>0.43356102101134197</v>
      </c>
      <c r="N59" s="18">
        <v>0.69858895034011903</v>
      </c>
      <c r="O59" s="18">
        <v>0.69858895037444102</v>
      </c>
      <c r="P59" s="18">
        <v>0.34932969663341601</v>
      </c>
      <c r="Q59" s="18">
        <v>0.35046943766037703</v>
      </c>
      <c r="R59" s="17">
        <v>0.35278279239675597</v>
      </c>
      <c r="S59" s="16">
        <v>0.55176409290668704</v>
      </c>
      <c r="T59" s="16">
        <v>0.56664200347930105</v>
      </c>
      <c r="U59" s="16">
        <v>0.47387346218912402</v>
      </c>
      <c r="V59" s="16">
        <v>0.48023446442365197</v>
      </c>
      <c r="W59" s="17">
        <v>0.493764843114327</v>
      </c>
      <c r="X59" s="18" t="s">
        <v>35</v>
      </c>
      <c r="Y59" s="17">
        <f t="shared" si="6"/>
        <v>0.22897440112027642</v>
      </c>
      <c r="Z59" s="19">
        <f>(M58-M59)/M58</f>
        <v>2.3478982808888282E-2</v>
      </c>
      <c r="AA59" s="19">
        <f>(R58-R59)/R58</f>
        <v>0.15052731218538182</v>
      </c>
      <c r="AB59" s="16">
        <f t="shared" si="7"/>
        <v>0.14682485743343199</v>
      </c>
      <c r="AC59" s="16">
        <f t="shared" si="8"/>
        <v>0.14098205071757103</v>
      </c>
    </row>
    <row r="60" spans="1:29" s="1" customFormat="1" x14ac:dyDescent="0.3">
      <c r="A60" s="12">
        <v>59</v>
      </c>
      <c r="B60" s="12" t="s">
        <v>30</v>
      </c>
      <c r="C60" s="12" t="s">
        <v>47</v>
      </c>
      <c r="D60" s="13" t="s">
        <v>55</v>
      </c>
      <c r="E60" s="13">
        <v>3</v>
      </c>
      <c r="F60" s="14">
        <v>192</v>
      </c>
      <c r="G60" s="14">
        <v>154</v>
      </c>
      <c r="H60" s="15">
        <v>38</v>
      </c>
      <c r="I60" s="16">
        <v>0.54347802273308199</v>
      </c>
      <c r="J60" s="16">
        <v>0.54529728441452896</v>
      </c>
      <c r="K60" s="16">
        <v>0.42989267763677202</v>
      </c>
      <c r="L60" s="16">
        <v>0.43129526758722603</v>
      </c>
      <c r="M60" s="17">
        <v>0.43558686848893802</v>
      </c>
      <c r="N60" s="18">
        <v>0.74445829466354496</v>
      </c>
      <c r="O60" s="18">
        <v>0.74445829471193803</v>
      </c>
      <c r="P60" s="18">
        <v>0.32165241492032798</v>
      </c>
      <c r="Q60" s="18">
        <v>0.32270185462510798</v>
      </c>
      <c r="R60" s="17">
        <v>0.32591289744048801</v>
      </c>
      <c r="S60" s="16">
        <v>0.52439436188914901</v>
      </c>
      <c r="T60" s="16">
        <v>0.52905189368563899</v>
      </c>
      <c r="U60" s="16">
        <v>0.48812669951605597</v>
      </c>
      <c r="V60" s="16">
        <v>0.49467902893330301</v>
      </c>
      <c r="W60" s="17">
        <v>0.51604182575744595</v>
      </c>
      <c r="X60" s="18"/>
      <c r="Y60" s="17">
        <f t="shared" si="6"/>
        <v>0.33651313559469237</v>
      </c>
      <c r="Z60" s="19">
        <f>(M59-M60)/M59</f>
        <v>-4.6725775137037677E-3</v>
      </c>
      <c r="AA60" s="19">
        <f>(R59-R60)/R59</f>
        <v>7.6165548704112587E-2</v>
      </c>
      <c r="AB60" s="16">
        <f t="shared" si="7"/>
        <v>0.22006393277439595</v>
      </c>
      <c r="AC60" s="16">
        <f t="shared" si="8"/>
        <v>0.19012892831695793</v>
      </c>
    </row>
    <row r="61" spans="1:29" s="1" customFormat="1" x14ac:dyDescent="0.3">
      <c r="A61" s="2">
        <v>60</v>
      </c>
      <c r="B61" s="2" t="s">
        <v>30</v>
      </c>
      <c r="C61" s="2" t="s">
        <v>49</v>
      </c>
      <c r="D61" s="3" t="s">
        <v>55</v>
      </c>
      <c r="E61" s="3">
        <v>1</v>
      </c>
      <c r="F61" s="5">
        <v>192</v>
      </c>
      <c r="G61" s="5">
        <v>154</v>
      </c>
      <c r="H61" s="6">
        <v>38</v>
      </c>
      <c r="I61" s="7">
        <v>0.48424114168450699</v>
      </c>
      <c r="J61" s="7">
        <v>0.49005341703497002</v>
      </c>
      <c r="K61" s="7">
        <v>0.45693302814284698</v>
      </c>
      <c r="L61" s="7">
        <v>0.45842384133098202</v>
      </c>
      <c r="M61" s="8">
        <v>0.45992934239945998</v>
      </c>
      <c r="N61" s="9">
        <v>0.57433570161724701</v>
      </c>
      <c r="O61" s="9">
        <v>0.57433570163311598</v>
      </c>
      <c r="P61" s="9">
        <v>0.41513517673380501</v>
      </c>
      <c r="Q61" s="9">
        <v>0.416489618103142</v>
      </c>
      <c r="R61" s="8">
        <v>0.41785740378209801</v>
      </c>
      <c r="S61" s="7">
        <v>0.52073267851754101</v>
      </c>
      <c r="T61" s="7">
        <v>0.54013989875074597</v>
      </c>
      <c r="U61" s="7">
        <v>0.49000213814444998</v>
      </c>
      <c r="V61" s="7">
        <v>0.49657964236100099</v>
      </c>
      <c r="W61" s="8">
        <v>0.50342934031039799</v>
      </c>
      <c r="X61" s="9"/>
      <c r="Y61" s="8">
        <f t="shared" si="6"/>
        <v>0.10068491843524069</v>
      </c>
      <c r="Z61" s="11"/>
      <c r="AA61" s="11"/>
      <c r="AB61" s="7">
        <f t="shared" si="7"/>
        <v>5.3603023099705993E-2</v>
      </c>
      <c r="AC61" s="7">
        <f t="shared" si="8"/>
        <v>8.5571936528299974E-2</v>
      </c>
    </row>
    <row r="62" spans="1:29" s="1" customFormat="1" x14ac:dyDescent="0.3">
      <c r="A62" s="2">
        <v>61</v>
      </c>
      <c r="B62" s="2" t="s">
        <v>30</v>
      </c>
      <c r="C62" s="2" t="s">
        <v>49</v>
      </c>
      <c r="D62" s="3" t="s">
        <v>55</v>
      </c>
      <c r="E62" s="3">
        <v>2</v>
      </c>
      <c r="F62" s="5">
        <v>192</v>
      </c>
      <c r="G62" s="5">
        <v>154</v>
      </c>
      <c r="H62" s="6">
        <v>38</v>
      </c>
      <c r="I62" s="7">
        <v>0.52711212545705299</v>
      </c>
      <c r="J62" s="7">
        <v>0.527964551247872</v>
      </c>
      <c r="K62" s="7">
        <v>0.437530459051027</v>
      </c>
      <c r="L62" s="7">
        <v>0.43895796841977403</v>
      </c>
      <c r="M62" s="8">
        <v>0.44185541220857899</v>
      </c>
      <c r="N62" s="9">
        <v>0.69396143183782399</v>
      </c>
      <c r="O62" s="9">
        <v>0.69396143186135295</v>
      </c>
      <c r="P62" s="9">
        <v>0.35200108547129799</v>
      </c>
      <c r="Q62" s="9">
        <v>0.35314954230881601</v>
      </c>
      <c r="R62" s="8">
        <v>0.35548058769697799</v>
      </c>
      <c r="S62" s="7">
        <v>0.58165463677356599</v>
      </c>
      <c r="T62" s="7">
        <v>0.59701045358057303</v>
      </c>
      <c r="U62" s="7">
        <v>0.45780079870301899</v>
      </c>
      <c r="V62" s="7">
        <v>0.463946050834392</v>
      </c>
      <c r="W62" s="8">
        <v>0.47701751118317398</v>
      </c>
      <c r="X62" s="9" t="s">
        <v>35</v>
      </c>
      <c r="Y62" s="8">
        <f t="shared" si="6"/>
        <v>0.24298042565753103</v>
      </c>
      <c r="Z62" s="11">
        <f>(M61-M62)/M61</f>
        <v>3.9297188773799389E-2</v>
      </c>
      <c r="AA62" s="11">
        <f>(R61-R62)/R61</f>
        <v>0.14927775724574199</v>
      </c>
      <c r="AB62" s="7">
        <f t="shared" si="7"/>
        <v>0.112306795064258</v>
      </c>
      <c r="AC62" s="7">
        <f t="shared" si="8"/>
        <v>0.12153692348619599</v>
      </c>
    </row>
    <row r="63" spans="1:29" s="1" customFormat="1" x14ac:dyDescent="0.3">
      <c r="A63" s="2">
        <v>62</v>
      </c>
      <c r="B63" s="2" t="s">
        <v>30</v>
      </c>
      <c r="C63" s="2" t="s">
        <v>49</v>
      </c>
      <c r="D63" s="3" t="s">
        <v>55</v>
      </c>
      <c r="E63" s="3">
        <v>3</v>
      </c>
      <c r="F63" s="5">
        <v>192</v>
      </c>
      <c r="G63" s="5">
        <v>154</v>
      </c>
      <c r="H63" s="6">
        <v>38</v>
      </c>
      <c r="I63" s="7">
        <v>0.51211056224338702</v>
      </c>
      <c r="J63" s="7">
        <v>0.51463696428054395</v>
      </c>
      <c r="K63" s="7">
        <v>0.44441623025524801</v>
      </c>
      <c r="L63" s="7">
        <v>0.44586620549511702</v>
      </c>
      <c r="M63" s="8">
        <v>0.45030279442467003</v>
      </c>
      <c r="N63" s="9">
        <v>0.74199834130504605</v>
      </c>
      <c r="O63" s="9">
        <v>0.74199834131480802</v>
      </c>
      <c r="P63" s="9">
        <v>0.32319688849404898</v>
      </c>
      <c r="Q63" s="9">
        <v>0.32425136727771098</v>
      </c>
      <c r="R63" s="8">
        <v>0.327477828509189</v>
      </c>
      <c r="S63" s="7">
        <v>0.52580266752958404</v>
      </c>
      <c r="T63" s="7">
        <v>0.53459761795871097</v>
      </c>
      <c r="U63" s="7">
        <v>0.48740347299328601</v>
      </c>
      <c r="V63" s="7">
        <v>0.49394609423758301</v>
      </c>
      <c r="W63" s="8">
        <v>0.51527723915397505</v>
      </c>
      <c r="X63" s="9"/>
      <c r="Y63" s="8">
        <f t="shared" si="6"/>
        <v>0.37506345536316077</v>
      </c>
      <c r="Z63" s="11">
        <f>(M62-M63)/M62</f>
        <v>-1.9117978376382155E-2</v>
      </c>
      <c r="AA63" s="11">
        <f>(R62-R63)/R62</f>
        <v>7.8774369563210475E-2</v>
      </c>
      <c r="AB63" s="7">
        <f t="shared" si="7"/>
        <v>0.21619567377546201</v>
      </c>
      <c r="AC63" s="7">
        <f t="shared" si="8"/>
        <v>0.18779941064478606</v>
      </c>
    </row>
    <row r="64" spans="1:29" s="1" customFormat="1" x14ac:dyDescent="0.3">
      <c r="A64" s="12">
        <v>63</v>
      </c>
      <c r="B64" s="12" t="s">
        <v>30</v>
      </c>
      <c r="C64" s="12" t="s">
        <v>50</v>
      </c>
      <c r="D64" s="13" t="s">
        <v>55</v>
      </c>
      <c r="E64" s="13">
        <v>1</v>
      </c>
      <c r="F64" s="14">
        <v>192</v>
      </c>
      <c r="G64" s="14">
        <v>154</v>
      </c>
      <c r="H64" s="15">
        <v>38</v>
      </c>
      <c r="I64" s="16">
        <v>0.489247977</v>
      </c>
      <c r="J64" s="16">
        <v>0.49130177600000002</v>
      </c>
      <c r="K64" s="16">
        <v>0.454709733</v>
      </c>
      <c r="L64" s="16">
        <v>0.456193293</v>
      </c>
      <c r="M64" s="17">
        <v>0.45769146799999999</v>
      </c>
      <c r="N64" s="18">
        <v>0.548571583224577</v>
      </c>
      <c r="O64" s="18">
        <v>0.54857158323233102</v>
      </c>
      <c r="P64" s="18">
        <v>0.42751402716078102</v>
      </c>
      <c r="Q64" s="18">
        <v>0.42890885640390702</v>
      </c>
      <c r="R64" s="17">
        <v>0.43031742786851801</v>
      </c>
      <c r="S64" s="16">
        <v>0.58350089771496205</v>
      </c>
      <c r="T64" s="16">
        <v>0.60384538064877302</v>
      </c>
      <c r="U64" s="16">
        <v>0.45678948793918001</v>
      </c>
      <c r="V64" s="16">
        <v>0.46292116482200701</v>
      </c>
      <c r="W64" s="17">
        <v>0.46930658597688502</v>
      </c>
      <c r="X64" s="18"/>
      <c r="Y64" s="17">
        <f t="shared" si="6"/>
        <v>6.3613598610386804E-2</v>
      </c>
      <c r="Z64" s="19"/>
      <c r="AA64" s="19"/>
      <c r="AB64" s="16">
        <f t="shared" si="7"/>
        <v>-3.4929314490385055E-2</v>
      </c>
      <c r="AC64" s="16">
        <f t="shared" si="8"/>
        <v>3.8989158108367006E-2</v>
      </c>
    </row>
    <row r="65" spans="1:29" s="1" customFormat="1" x14ac:dyDescent="0.3">
      <c r="A65" s="12">
        <v>64</v>
      </c>
      <c r="B65" s="12" t="s">
        <v>30</v>
      </c>
      <c r="C65" s="12" t="s">
        <v>50</v>
      </c>
      <c r="D65" s="13" t="s">
        <v>55</v>
      </c>
      <c r="E65" s="13">
        <v>2</v>
      </c>
      <c r="F65" s="14">
        <v>192</v>
      </c>
      <c r="G65" s="14">
        <v>154</v>
      </c>
      <c r="H65" s="15">
        <v>38</v>
      </c>
      <c r="I65" s="16">
        <v>0.51413565699999997</v>
      </c>
      <c r="J65" s="16">
        <v>0.51915183300000001</v>
      </c>
      <c r="K65" s="16">
        <v>0.443492946</v>
      </c>
      <c r="L65" s="16">
        <v>0.44493990900000002</v>
      </c>
      <c r="M65" s="17">
        <v>0.447876838</v>
      </c>
      <c r="N65" s="18">
        <v>0.70004734361278997</v>
      </c>
      <c r="O65" s="18">
        <v>0.70004734366538401</v>
      </c>
      <c r="P65" s="18">
        <v>0.34848354676947702</v>
      </c>
      <c r="Q65" s="18">
        <v>0.34962052710439301</v>
      </c>
      <c r="R65" s="17">
        <v>0.35192827840993102</v>
      </c>
      <c r="S65" s="16">
        <v>0.67736940034831195</v>
      </c>
      <c r="T65" s="16">
        <v>0.70616125997702694</v>
      </c>
      <c r="U65" s="16">
        <v>0.40203313065280599</v>
      </c>
      <c r="V65" s="16">
        <v>0.407429789985918</v>
      </c>
      <c r="W65" s="17">
        <v>0.41890893144026498</v>
      </c>
      <c r="X65" s="18" t="s">
        <v>35</v>
      </c>
      <c r="Y65" s="17">
        <f t="shared" si="6"/>
        <v>0.27263668615542952</v>
      </c>
      <c r="Z65" s="19">
        <f>(M64-M65)/M64</f>
        <v>2.1443768752971361E-2</v>
      </c>
      <c r="AA65" s="19">
        <f>(R64-R65)/R64</f>
        <v>0.18216587193986139</v>
      </c>
      <c r="AB65" s="16">
        <f t="shared" si="7"/>
        <v>2.2677943264478029E-2</v>
      </c>
      <c r="AC65" s="16">
        <f t="shared" si="8"/>
        <v>6.6980653030333959E-2</v>
      </c>
    </row>
    <row r="66" spans="1:29" s="1" customFormat="1" x14ac:dyDescent="0.3">
      <c r="A66" s="12">
        <v>65</v>
      </c>
      <c r="B66" s="12" t="s">
        <v>30</v>
      </c>
      <c r="C66" s="12" t="s">
        <v>50</v>
      </c>
      <c r="D66" s="13" t="s">
        <v>55</v>
      </c>
      <c r="E66" s="13">
        <v>3</v>
      </c>
      <c r="F66" s="14">
        <v>192</v>
      </c>
      <c r="G66" s="14">
        <v>154</v>
      </c>
      <c r="H66" s="15">
        <v>38</v>
      </c>
      <c r="I66" s="16">
        <v>0.52708620399999995</v>
      </c>
      <c r="J66" s="16">
        <v>0.52869093199999995</v>
      </c>
      <c r="K66" s="16">
        <v>0.437542451</v>
      </c>
      <c r="L66" s="16">
        <v>0.438969999</v>
      </c>
      <c r="M66" s="17">
        <v>0.443337967</v>
      </c>
      <c r="N66" s="18">
        <v>0.74442487309809502</v>
      </c>
      <c r="O66" s="18">
        <v>0.74442487317597505</v>
      </c>
      <c r="P66" s="18">
        <v>0.32167344823023603</v>
      </c>
      <c r="Q66" s="18">
        <v>0.322722956559375</v>
      </c>
      <c r="R66" s="17">
        <v>0.32593420934942202</v>
      </c>
      <c r="S66" s="16">
        <v>0.70506300912681996</v>
      </c>
      <c r="T66" s="16">
        <v>0.73871347526115305</v>
      </c>
      <c r="U66" s="16">
        <v>0.38439142302006601</v>
      </c>
      <c r="V66" s="16">
        <v>0.38955127031235498</v>
      </c>
      <c r="W66" s="17">
        <v>0.40637410725010498</v>
      </c>
      <c r="X66" s="18"/>
      <c r="Y66" s="17">
        <f t="shared" si="6"/>
        <v>0.36020691993307691</v>
      </c>
      <c r="Z66" s="19">
        <f>(M65-M66)/M65</f>
        <v>1.0134194526040662E-2</v>
      </c>
      <c r="AA66" s="19">
        <f>(R65-R66)/R65</f>
        <v>7.3861836786615759E-2</v>
      </c>
      <c r="AB66" s="16">
        <f t="shared" si="7"/>
        <v>3.9361863971275057E-2</v>
      </c>
      <c r="AC66" s="16">
        <f t="shared" si="8"/>
        <v>8.0439897900682955E-2</v>
      </c>
    </row>
    <row r="67" spans="1:29" s="1" customFormat="1" x14ac:dyDescent="0.3">
      <c r="A67" s="12">
        <v>66</v>
      </c>
      <c r="B67" s="12" t="s">
        <v>30</v>
      </c>
      <c r="C67" s="12" t="s">
        <v>50</v>
      </c>
      <c r="D67" s="13" t="s">
        <v>55</v>
      </c>
      <c r="E67" s="13">
        <v>4</v>
      </c>
      <c r="F67" s="14">
        <v>192</v>
      </c>
      <c r="G67" s="14">
        <v>154</v>
      </c>
      <c r="H67" s="15">
        <v>38</v>
      </c>
      <c r="I67" s="16">
        <v>0.50469506900000005</v>
      </c>
      <c r="J67" s="16">
        <v>0.50940565100000001</v>
      </c>
      <c r="K67" s="16">
        <v>0.44778086299999997</v>
      </c>
      <c r="L67" s="16">
        <v>0.44924181600000002</v>
      </c>
      <c r="M67" s="17">
        <v>0.45523197100000001</v>
      </c>
      <c r="N67" s="18">
        <v>0.76863182586432699</v>
      </c>
      <c r="O67" s="18">
        <v>0.768631825870143</v>
      </c>
      <c r="P67" s="18">
        <v>0.30606081591263001</v>
      </c>
      <c r="Q67" s="18">
        <v>0.30705938566493701</v>
      </c>
      <c r="R67" s="17">
        <v>0.31115369157912298</v>
      </c>
      <c r="S67" s="16">
        <v>0.66814274988956801</v>
      </c>
      <c r="T67" s="16">
        <v>0.69834520286642598</v>
      </c>
      <c r="U67" s="16">
        <v>0.40774131686186599</v>
      </c>
      <c r="V67" s="16">
        <v>0.413214599572584</v>
      </c>
      <c r="W67" s="17">
        <v>0.43754180046535901</v>
      </c>
      <c r="X67" s="18"/>
      <c r="Y67" s="17">
        <f t="shared" ref="Y67:Y99" si="9">(M67-R67)/R67</f>
        <v>0.46304538020960456</v>
      </c>
      <c r="Z67" s="19">
        <f>(M66-M67)/M66</f>
        <v>-2.6828300044963244E-2</v>
      </c>
      <c r="AA67" s="19">
        <f>(R66-R67)/R66</f>
        <v>4.5348163360334454E-2</v>
      </c>
      <c r="AB67" s="16">
        <f t="shared" ref="AB67:AB99" si="10">N67-S67</f>
        <v>0.10048907597475898</v>
      </c>
      <c r="AC67" s="16">
        <f t="shared" ref="AC67:AC99" si="11">W67-R67</f>
        <v>0.12638810888623603</v>
      </c>
    </row>
    <row r="68" spans="1:29" s="1" customFormat="1" x14ac:dyDescent="0.3">
      <c r="A68" s="2">
        <v>67</v>
      </c>
      <c r="B68" s="2" t="s">
        <v>30</v>
      </c>
      <c r="C68" s="2" t="s">
        <v>51</v>
      </c>
      <c r="D68" s="3" t="s">
        <v>55</v>
      </c>
      <c r="E68" s="3">
        <v>1</v>
      </c>
      <c r="F68" s="5">
        <v>192</v>
      </c>
      <c r="G68" s="5">
        <v>154</v>
      </c>
      <c r="H68" s="6">
        <v>38</v>
      </c>
      <c r="I68" s="7">
        <v>0.46107258221922398</v>
      </c>
      <c r="J68" s="7">
        <v>0.46440775062009299</v>
      </c>
      <c r="K68" s="7">
        <v>0.46708330272908599</v>
      </c>
      <c r="L68" s="7">
        <v>0.46860723272490301</v>
      </c>
      <c r="M68" s="8">
        <v>0.47014617687648902</v>
      </c>
      <c r="N68" s="9">
        <v>0.55126590900000005</v>
      </c>
      <c r="O68" s="9">
        <v>0.55126590900000005</v>
      </c>
      <c r="P68" s="9">
        <v>0.42623632099999997</v>
      </c>
      <c r="Q68" s="9">
        <v>0.42762698100000002</v>
      </c>
      <c r="R68" s="8">
        <v>0.42903134300000001</v>
      </c>
      <c r="S68" s="7">
        <v>0.54110516500000005</v>
      </c>
      <c r="T68" s="7">
        <v>0.55246999900000004</v>
      </c>
      <c r="U68" s="7">
        <v>0.47947465</v>
      </c>
      <c r="V68" s="7">
        <v>0.48591084000000001</v>
      </c>
      <c r="W68" s="8">
        <v>0.49261337500000002</v>
      </c>
      <c r="X68" s="9"/>
      <c r="Y68" s="8">
        <f t="shared" si="9"/>
        <v>9.5831772077521638E-2</v>
      </c>
      <c r="Z68" s="11"/>
      <c r="AA68" s="11"/>
      <c r="AB68" s="7">
        <f t="shared" si="10"/>
        <v>1.0160743999999999E-2</v>
      </c>
      <c r="AC68" s="7">
        <f t="shared" si="11"/>
        <v>6.3582032000000011E-2</v>
      </c>
    </row>
    <row r="69" spans="1:29" s="1" customFormat="1" x14ac:dyDescent="0.3">
      <c r="A69" s="2">
        <v>68</v>
      </c>
      <c r="B69" s="2" t="s">
        <v>30</v>
      </c>
      <c r="C69" s="2" t="s">
        <v>51</v>
      </c>
      <c r="D69" s="3" t="s">
        <v>55</v>
      </c>
      <c r="E69" s="3">
        <v>2</v>
      </c>
      <c r="F69" s="5">
        <v>192</v>
      </c>
      <c r="G69" s="5">
        <v>154</v>
      </c>
      <c r="H69" s="6">
        <v>38</v>
      </c>
      <c r="I69" s="7">
        <v>0.48998977540703098</v>
      </c>
      <c r="J69" s="7">
        <v>0.490930700586094</v>
      </c>
      <c r="K69" s="7">
        <v>0.45437941123102099</v>
      </c>
      <c r="L69" s="7">
        <v>0.45586189285734002</v>
      </c>
      <c r="M69" s="8">
        <v>0.45887091491648402</v>
      </c>
      <c r="N69" s="9">
        <v>0.65344571399999996</v>
      </c>
      <c r="O69" s="9">
        <v>0.65344571399999996</v>
      </c>
      <c r="P69" s="9">
        <v>0.37457739000000001</v>
      </c>
      <c r="Q69" s="9">
        <v>0.37579950499999998</v>
      </c>
      <c r="R69" s="8">
        <v>0.378280057</v>
      </c>
      <c r="S69" s="7">
        <v>0.62922509199999999</v>
      </c>
      <c r="T69" s="7">
        <v>0.63941839199999995</v>
      </c>
      <c r="U69" s="7">
        <v>0.430987063</v>
      </c>
      <c r="V69" s="7">
        <v>0.43677238299999999</v>
      </c>
      <c r="W69" s="8">
        <v>0.44907823800000002</v>
      </c>
      <c r="X69" s="9" t="s">
        <v>35</v>
      </c>
      <c r="Y69" s="8">
        <f t="shared" si="9"/>
        <v>0.21304548422568312</v>
      </c>
      <c r="Z69" s="11">
        <f>(M68-M69)/M68</f>
        <v>2.3982460167844985E-2</v>
      </c>
      <c r="AA69" s="11">
        <f>(R68-R69)/R68</f>
        <v>0.11829272342929968</v>
      </c>
      <c r="AB69" s="7">
        <f t="shared" si="10"/>
        <v>2.4220621999999969E-2</v>
      </c>
      <c r="AC69" s="7">
        <f t="shared" si="11"/>
        <v>7.0798181000000016E-2</v>
      </c>
    </row>
    <row r="70" spans="1:29" s="1" customFormat="1" x14ac:dyDescent="0.3">
      <c r="A70" s="2">
        <v>69</v>
      </c>
      <c r="B70" s="2" t="s">
        <v>30</v>
      </c>
      <c r="C70" s="2" t="s">
        <v>51</v>
      </c>
      <c r="D70" s="3" t="s">
        <v>55</v>
      </c>
      <c r="E70" s="3">
        <v>3</v>
      </c>
      <c r="F70" s="5">
        <v>192</v>
      </c>
      <c r="G70" s="5">
        <v>154</v>
      </c>
      <c r="H70" s="6">
        <v>38</v>
      </c>
      <c r="I70" s="7">
        <v>0.48564134255027203</v>
      </c>
      <c r="J70" s="7">
        <v>0.490573098659075</v>
      </c>
      <c r="K70" s="7">
        <v>0.456312357418104</v>
      </c>
      <c r="L70" s="7">
        <v>0.45780114557402402</v>
      </c>
      <c r="M70" s="8">
        <v>0.46235649305126703</v>
      </c>
      <c r="N70" s="9">
        <v>0.72645303100000003</v>
      </c>
      <c r="O70" s="9">
        <v>0.72645303100000003</v>
      </c>
      <c r="P70" s="9">
        <v>0.33279123199999999</v>
      </c>
      <c r="Q70" s="9">
        <v>0.33387701400000003</v>
      </c>
      <c r="R70" s="8">
        <v>0.33719925499999998</v>
      </c>
      <c r="S70" s="7">
        <v>0.71179143300000003</v>
      </c>
      <c r="T70" s="7">
        <v>0.73603166799999997</v>
      </c>
      <c r="U70" s="7">
        <v>0.37998154899999997</v>
      </c>
      <c r="V70" s="7">
        <v>0.38508220100000001</v>
      </c>
      <c r="W70" s="8">
        <v>0.40171203999999999</v>
      </c>
      <c r="X70" s="9"/>
      <c r="Y70" s="8">
        <f t="shared" si="9"/>
        <v>0.37116700643738687</v>
      </c>
      <c r="Z70" s="11">
        <f>(M69-M70)/M69</f>
        <v>-7.5959883738052859E-3</v>
      </c>
      <c r="AA70" s="11">
        <f>(R69-R70)/R69</f>
        <v>0.10859891035704276</v>
      </c>
      <c r="AB70" s="7">
        <f t="shared" si="10"/>
        <v>1.4661597999999998E-2</v>
      </c>
      <c r="AC70" s="7">
        <f t="shared" si="11"/>
        <v>6.4512785000000017E-2</v>
      </c>
    </row>
    <row r="71" spans="1:29" s="1" customFormat="1" x14ac:dyDescent="0.3">
      <c r="A71" s="12">
        <v>70</v>
      </c>
      <c r="B71" s="12" t="s">
        <v>30</v>
      </c>
      <c r="C71" s="12" t="s">
        <v>52</v>
      </c>
      <c r="D71" s="13" t="s">
        <v>55</v>
      </c>
      <c r="E71" s="13">
        <v>1</v>
      </c>
      <c r="F71" s="14">
        <v>192</v>
      </c>
      <c r="G71" s="14">
        <v>154</v>
      </c>
      <c r="H71" s="15">
        <v>38</v>
      </c>
      <c r="I71" s="16">
        <v>0.46600660961615897</v>
      </c>
      <c r="J71" s="16">
        <v>0.470080778603508</v>
      </c>
      <c r="K71" s="16">
        <v>0.46494024891907798</v>
      </c>
      <c r="L71" s="16">
        <v>0.46645718687736198</v>
      </c>
      <c r="M71" s="17">
        <v>0.46798907010403701</v>
      </c>
      <c r="N71" s="18">
        <v>0.53200158111015206</v>
      </c>
      <c r="O71" s="18">
        <v>0.53200158114436502</v>
      </c>
      <c r="P71" s="18">
        <v>0.43528942347820898</v>
      </c>
      <c r="Q71" s="18">
        <v>0.43670962112908701</v>
      </c>
      <c r="R71" s="17">
        <v>0.43814381093761801</v>
      </c>
      <c r="S71" s="16">
        <v>0.50575757582541503</v>
      </c>
      <c r="T71" s="16">
        <v>0.52372300058957</v>
      </c>
      <c r="U71" s="16">
        <v>0.49759851623469997</v>
      </c>
      <c r="V71" s="16">
        <v>0.50427798982042205</v>
      </c>
      <c r="W71" s="17">
        <v>0.51123387688896205</v>
      </c>
      <c r="X71" s="18"/>
      <c r="Y71" s="17">
        <f t="shared" si="9"/>
        <v>6.8117495720299723E-2</v>
      </c>
      <c r="Z71" s="19"/>
      <c r="AA71" s="19"/>
      <c r="AB71" s="16">
        <f t="shared" si="10"/>
        <v>2.6244005284737026E-2</v>
      </c>
      <c r="AC71" s="16">
        <f t="shared" si="11"/>
        <v>7.3090065951344041E-2</v>
      </c>
    </row>
    <row r="72" spans="1:29" s="1" customFormat="1" x14ac:dyDescent="0.3">
      <c r="A72" s="12">
        <v>71</v>
      </c>
      <c r="B72" s="12" t="s">
        <v>30</v>
      </c>
      <c r="C72" s="12" t="s">
        <v>52</v>
      </c>
      <c r="D72" s="13" t="s">
        <v>55</v>
      </c>
      <c r="E72" s="13">
        <v>2</v>
      </c>
      <c r="F72" s="14">
        <v>192</v>
      </c>
      <c r="G72" s="14">
        <v>154</v>
      </c>
      <c r="H72" s="15">
        <v>38</v>
      </c>
      <c r="I72" s="16">
        <v>0.50025441823638195</v>
      </c>
      <c r="J72" s="16">
        <v>0.50200545195277801</v>
      </c>
      <c r="K72" s="16">
        <v>0.44978367094565602</v>
      </c>
      <c r="L72" s="16">
        <v>0.45125115827345702</v>
      </c>
      <c r="M72" s="17">
        <v>0.454229746110551</v>
      </c>
      <c r="N72" s="18">
        <v>0.674688274095537</v>
      </c>
      <c r="O72" s="18">
        <v>0.67468827414872801</v>
      </c>
      <c r="P72" s="18">
        <v>0.36291572038925402</v>
      </c>
      <c r="Q72" s="18">
        <v>0.36409978787576702</v>
      </c>
      <c r="R72" s="17">
        <v>0.36650311289725701</v>
      </c>
      <c r="S72" s="16">
        <v>0.59063818914928401</v>
      </c>
      <c r="T72" s="16">
        <v>0.61924249599703995</v>
      </c>
      <c r="U72" s="16">
        <v>0.45285871373345898</v>
      </c>
      <c r="V72" s="16">
        <v>0.45893762618548001</v>
      </c>
      <c r="W72" s="17">
        <v>0.471867976540783</v>
      </c>
      <c r="X72" s="18" t="s">
        <v>35</v>
      </c>
      <c r="Y72" s="17">
        <f t="shared" si="9"/>
        <v>0.23936122266412149</v>
      </c>
      <c r="Z72" s="19">
        <f>(M71-M72)/M71</f>
        <v>2.940095158723946E-2</v>
      </c>
      <c r="AA72" s="19">
        <f>(R71-R72)/R71</f>
        <v>0.16350955154895716</v>
      </c>
      <c r="AB72" s="16">
        <f t="shared" si="10"/>
        <v>8.405008494625299E-2</v>
      </c>
      <c r="AC72" s="16">
        <f t="shared" si="11"/>
        <v>0.10536486364352599</v>
      </c>
    </row>
    <row r="73" spans="1:29" s="1" customFormat="1" x14ac:dyDescent="0.3">
      <c r="A73" s="12">
        <v>72</v>
      </c>
      <c r="B73" s="12" t="s">
        <v>30</v>
      </c>
      <c r="C73" s="12" t="s">
        <v>52</v>
      </c>
      <c r="D73" s="13" t="s">
        <v>55</v>
      </c>
      <c r="E73" s="13">
        <v>3</v>
      </c>
      <c r="F73" s="14">
        <v>192</v>
      </c>
      <c r="G73" s="14">
        <v>154</v>
      </c>
      <c r="H73" s="15">
        <v>38</v>
      </c>
      <c r="I73" s="16">
        <v>0.51526660033370397</v>
      </c>
      <c r="J73" s="16">
        <v>0.516518980519033</v>
      </c>
      <c r="K73" s="16">
        <v>0.442976487898814</v>
      </c>
      <c r="L73" s="16">
        <v>0.44442176576125603</v>
      </c>
      <c r="M73" s="17">
        <v>0.44884398180214002</v>
      </c>
      <c r="N73" s="18">
        <v>0.71883526194966796</v>
      </c>
      <c r="O73" s="18">
        <v>0.71883526198379999</v>
      </c>
      <c r="P73" s="18">
        <v>0.33739321809489298</v>
      </c>
      <c r="Q73" s="18">
        <v>0.338494014553331</v>
      </c>
      <c r="R73" s="17">
        <v>0.341862197158737</v>
      </c>
      <c r="S73" s="16">
        <v>0.63529497158607195</v>
      </c>
      <c r="T73" s="16">
        <v>0.66569649972228095</v>
      </c>
      <c r="U73" s="16">
        <v>0.42744470515127397</v>
      </c>
      <c r="V73" s="16">
        <v>0.43318247470697702</v>
      </c>
      <c r="W73" s="17">
        <v>0.45188953252363701</v>
      </c>
      <c r="X73" s="18"/>
      <c r="Y73" s="17">
        <f t="shared" si="9"/>
        <v>0.31293832875510402</v>
      </c>
      <c r="Z73" s="19">
        <f>(M72-M73)/M72</f>
        <v>1.1856916801525773E-2</v>
      </c>
      <c r="AA73" s="19">
        <f>(R72-R73)/R72</f>
        <v>6.7232486905036665E-2</v>
      </c>
      <c r="AB73" s="16">
        <f t="shared" si="10"/>
        <v>8.3540290363596004E-2</v>
      </c>
      <c r="AC73" s="16">
        <f t="shared" si="11"/>
        <v>0.1100273353649</v>
      </c>
    </row>
    <row r="74" spans="1:29" s="1" customFormat="1" x14ac:dyDescent="0.3">
      <c r="A74" s="12">
        <v>73</v>
      </c>
      <c r="B74" s="12" t="s">
        <v>30</v>
      </c>
      <c r="C74" s="12" t="s">
        <v>52</v>
      </c>
      <c r="D74" s="13" t="s">
        <v>55</v>
      </c>
      <c r="E74" s="13">
        <v>4</v>
      </c>
      <c r="F74" s="14">
        <v>192</v>
      </c>
      <c r="G74" s="14">
        <v>154</v>
      </c>
      <c r="H74" s="15">
        <v>38</v>
      </c>
      <c r="I74" s="16">
        <v>0.519631555018506</v>
      </c>
      <c r="J74" s="16">
        <v>0.52050862246575003</v>
      </c>
      <c r="K74" s="16">
        <v>0.44097750774576</v>
      </c>
      <c r="L74" s="16">
        <v>0.44241626363278802</v>
      </c>
      <c r="M74" s="17">
        <v>0.44831540760717398</v>
      </c>
      <c r="N74" s="18">
        <v>0.73825123778802104</v>
      </c>
      <c r="O74" s="18">
        <v>0.73825123779121105</v>
      </c>
      <c r="P74" s="18">
        <v>0.32553541346673298</v>
      </c>
      <c r="Q74" s="18">
        <v>0.326597522042192</v>
      </c>
      <c r="R74" s="17">
        <v>0.330952347943898</v>
      </c>
      <c r="S74" s="16">
        <v>0.63285074029996002</v>
      </c>
      <c r="T74" s="16">
        <v>0.67081869905173996</v>
      </c>
      <c r="U74" s="16">
        <v>0.42887466769474197</v>
      </c>
      <c r="V74" s="16">
        <v>0.43463163223742002</v>
      </c>
      <c r="W74" s="17">
        <v>0.46021971901540698</v>
      </c>
      <c r="X74" s="18"/>
      <c r="Y74" s="17">
        <f t="shared" si="9"/>
        <v>0.35462223003527688</v>
      </c>
      <c r="Z74" s="19">
        <f>(M73-M74)/M73</f>
        <v>1.1776345821632381E-3</v>
      </c>
      <c r="AA74" s="19">
        <f>(R73-R74)/R73</f>
        <v>3.1913002682110628E-2</v>
      </c>
      <c r="AB74" s="16">
        <f t="shared" si="10"/>
        <v>0.10540049748806102</v>
      </c>
      <c r="AC74" s="16">
        <f t="shared" si="11"/>
        <v>0.12926737107150899</v>
      </c>
    </row>
    <row r="75" spans="1:29" s="1" customFormat="1" x14ac:dyDescent="0.3">
      <c r="A75" s="2">
        <v>74</v>
      </c>
      <c r="B75" s="2" t="s">
        <v>30</v>
      </c>
      <c r="C75" s="2" t="s">
        <v>53</v>
      </c>
      <c r="D75" s="3" t="s">
        <v>55</v>
      </c>
      <c r="E75" s="3">
        <v>1</v>
      </c>
      <c r="F75" s="5">
        <v>192</v>
      </c>
      <c r="G75" s="5">
        <v>154</v>
      </c>
      <c r="H75" s="6">
        <v>38</v>
      </c>
      <c r="I75" s="7">
        <v>0.50241133500000001</v>
      </c>
      <c r="J75" s="7">
        <v>0.504711727</v>
      </c>
      <c r="K75" s="7">
        <v>0.448811982</v>
      </c>
      <c r="L75" s="7">
        <v>0.45027629899999999</v>
      </c>
      <c r="M75" s="8">
        <v>0.451755042</v>
      </c>
      <c r="N75" s="9">
        <v>0.56770778630199503</v>
      </c>
      <c r="O75" s="9">
        <v>0.56770778633640795</v>
      </c>
      <c r="P75" s="9">
        <v>0.41835467708927399</v>
      </c>
      <c r="Q75" s="9">
        <v>0.419719622565983</v>
      </c>
      <c r="R75" s="8">
        <v>0.42109801584151502</v>
      </c>
      <c r="S75" s="7">
        <v>0.57199323651835698</v>
      </c>
      <c r="T75" s="7">
        <v>0.59449063212578201</v>
      </c>
      <c r="U75" s="7">
        <v>0.46305692355091499</v>
      </c>
      <c r="V75" s="7">
        <v>0.46927273085063997</v>
      </c>
      <c r="W75" s="8">
        <v>0.47574576395149898</v>
      </c>
      <c r="X75" s="9" t="s">
        <v>35</v>
      </c>
      <c r="Y75" s="8">
        <f t="shared" si="9"/>
        <v>7.2802589908243828E-2</v>
      </c>
      <c r="Z75" s="11"/>
      <c r="AA75" s="11"/>
      <c r="AB75" s="7">
        <f t="shared" si="10"/>
        <v>-4.2854502163619523E-3</v>
      </c>
      <c r="AC75" s="7">
        <f t="shared" si="11"/>
        <v>5.4647748109983962E-2</v>
      </c>
    </row>
    <row r="76" spans="1:29" s="1" customFormat="1" x14ac:dyDescent="0.3">
      <c r="A76" s="2">
        <v>75</v>
      </c>
      <c r="B76" s="2" t="s">
        <v>30</v>
      </c>
      <c r="C76" s="2" t="s">
        <v>53</v>
      </c>
      <c r="D76" s="3" t="s">
        <v>55</v>
      </c>
      <c r="E76" s="3">
        <v>2</v>
      </c>
      <c r="F76" s="5">
        <v>192</v>
      </c>
      <c r="G76" s="5">
        <v>154</v>
      </c>
      <c r="H76" s="6">
        <v>38</v>
      </c>
      <c r="I76" s="7">
        <v>0.50087507799999997</v>
      </c>
      <c r="J76" s="7">
        <v>0.50758036799999995</v>
      </c>
      <c r="K76" s="7">
        <v>0.44950427999999998</v>
      </c>
      <c r="L76" s="7">
        <v>0.450970855</v>
      </c>
      <c r="M76" s="8">
        <v>0.45394759299999998</v>
      </c>
      <c r="N76" s="9">
        <v>0.72601114877714601</v>
      </c>
      <c r="O76" s="9">
        <v>0.72601114880130801</v>
      </c>
      <c r="P76" s="9">
        <v>0.33305991567152399</v>
      </c>
      <c r="Q76" s="9">
        <v>0.33414657407470499</v>
      </c>
      <c r="R76" s="8">
        <v>0.33635218596754402</v>
      </c>
      <c r="S76" s="7">
        <v>0.51110828288487598</v>
      </c>
      <c r="T76" s="7">
        <v>0.52427501134918697</v>
      </c>
      <c r="U76" s="7">
        <v>0.49489766625228099</v>
      </c>
      <c r="V76" s="7">
        <v>0.50154088519590101</v>
      </c>
      <c r="W76" s="8">
        <v>0.51567156220530996</v>
      </c>
      <c r="X76" s="9"/>
      <c r="Y76" s="8">
        <f t="shared" si="9"/>
        <v>0.34961986851425791</v>
      </c>
      <c r="Z76" s="11">
        <f>(M75-M76)/M75</f>
        <v>-4.8534068159885356E-3</v>
      </c>
      <c r="AA76" s="11">
        <f>(R75-R76)/R75</f>
        <v>0.20124965372875575</v>
      </c>
      <c r="AB76" s="7">
        <f t="shared" si="10"/>
        <v>0.21490286589227003</v>
      </c>
      <c r="AC76" s="7">
        <f t="shared" si="11"/>
        <v>0.17931937623776595</v>
      </c>
    </row>
    <row r="77" spans="1:29" s="1" customFormat="1" x14ac:dyDescent="0.3">
      <c r="A77" s="12">
        <v>76</v>
      </c>
      <c r="B77" s="12" t="s">
        <v>30</v>
      </c>
      <c r="C77" s="12" t="s">
        <v>56</v>
      </c>
      <c r="D77" s="13" t="s">
        <v>55</v>
      </c>
      <c r="E77" s="13">
        <v>1</v>
      </c>
      <c r="F77" s="14">
        <v>192</v>
      </c>
      <c r="G77" s="14">
        <v>154</v>
      </c>
      <c r="H77" s="15">
        <v>38</v>
      </c>
      <c r="I77" s="16">
        <v>0.47839077841494299</v>
      </c>
      <c r="J77" s="16">
        <v>0.48196316945452</v>
      </c>
      <c r="K77" s="16">
        <v>0.45951726505444401</v>
      </c>
      <c r="L77" s="16">
        <v>0.46101650970677999</v>
      </c>
      <c r="M77" s="17">
        <v>0.46253052530844402</v>
      </c>
      <c r="N77" s="18">
        <v>0.56605188345455604</v>
      </c>
      <c r="O77" s="18">
        <v>0.566051883463767</v>
      </c>
      <c r="P77" s="18">
        <v>0.41915516868317698</v>
      </c>
      <c r="Q77" s="18">
        <v>0.42052272588491302</v>
      </c>
      <c r="R77" s="17">
        <v>0.42190375661686802</v>
      </c>
      <c r="S77" s="16">
        <v>0.535472169169805</v>
      </c>
      <c r="T77" s="16">
        <v>0.55194126763191698</v>
      </c>
      <c r="U77" s="16">
        <v>0.48240848222209198</v>
      </c>
      <c r="V77" s="16">
        <v>0.48888405361027298</v>
      </c>
      <c r="W77" s="17">
        <v>0.49562760049347898</v>
      </c>
      <c r="X77" s="18" t="s">
        <v>35</v>
      </c>
      <c r="Y77" s="17">
        <f t="shared" si="9"/>
        <v>9.6293924987421439E-2</v>
      </c>
      <c r="Z77" s="19"/>
      <c r="AA77" s="19"/>
      <c r="AB77" s="16">
        <f t="shared" si="10"/>
        <v>3.0579714284751036E-2</v>
      </c>
      <c r="AC77" s="16">
        <f t="shared" si="11"/>
        <v>7.3723843876610962E-2</v>
      </c>
    </row>
    <row r="78" spans="1:29" s="1" customFormat="1" x14ac:dyDescent="0.3">
      <c r="A78" s="12">
        <v>77</v>
      </c>
      <c r="B78" s="12" t="s">
        <v>30</v>
      </c>
      <c r="C78" s="12" t="s">
        <v>56</v>
      </c>
      <c r="D78" s="13" t="s">
        <v>55</v>
      </c>
      <c r="E78" s="13">
        <v>2</v>
      </c>
      <c r="F78" s="14">
        <v>192</v>
      </c>
      <c r="G78" s="14">
        <v>154</v>
      </c>
      <c r="H78" s="15">
        <v>38</v>
      </c>
      <c r="I78" s="16">
        <v>0.49075747898970901</v>
      </c>
      <c r="J78" s="16">
        <v>0.49246515077377401</v>
      </c>
      <c r="K78" s="16">
        <v>0.454037300372855</v>
      </c>
      <c r="L78" s="16">
        <v>0.4555186658107</v>
      </c>
      <c r="M78" s="17">
        <v>0.458525422320188</v>
      </c>
      <c r="N78" s="18">
        <v>0.67625818740129096</v>
      </c>
      <c r="O78" s="18">
        <v>0.67625818741532295</v>
      </c>
      <c r="P78" s="18">
        <v>0.362038968619593</v>
      </c>
      <c r="Q78" s="18">
        <v>0.36322017557070901</v>
      </c>
      <c r="R78" s="17">
        <v>0.36561769450734999</v>
      </c>
      <c r="S78" s="16">
        <v>0.53631648370365304</v>
      </c>
      <c r="T78" s="16">
        <v>0.54382460135056698</v>
      </c>
      <c r="U78" s="16">
        <v>0.481969875845004</v>
      </c>
      <c r="V78" s="16">
        <v>0.48843955963582603</v>
      </c>
      <c r="W78" s="17">
        <v>0.50220111299978698</v>
      </c>
      <c r="X78" s="18"/>
      <c r="Y78" s="17">
        <f t="shared" si="9"/>
        <v>0.25411168334734491</v>
      </c>
      <c r="Z78" s="19">
        <f>(M77-M78)/M77</f>
        <v>8.6591106296933906E-3</v>
      </c>
      <c r="AA78" s="19">
        <f>(R77-R78)/R77</f>
        <v>0.13340972017139816</v>
      </c>
      <c r="AB78" s="16">
        <f t="shared" si="10"/>
        <v>0.13994170369763792</v>
      </c>
      <c r="AC78" s="16">
        <f t="shared" si="11"/>
        <v>0.13658341849243699</v>
      </c>
    </row>
    <row r="79" spans="1:29" s="1" customFormat="1" x14ac:dyDescent="0.3">
      <c r="A79" s="12">
        <v>78</v>
      </c>
      <c r="B79" s="12" t="s">
        <v>30</v>
      </c>
      <c r="C79" s="12" t="s">
        <v>56</v>
      </c>
      <c r="D79" s="13" t="s">
        <v>55</v>
      </c>
      <c r="E79" s="13">
        <v>3</v>
      </c>
      <c r="F79" s="14">
        <v>192</v>
      </c>
      <c r="G79" s="14">
        <v>154</v>
      </c>
      <c r="H79" s="15">
        <v>38</v>
      </c>
      <c r="I79" s="16">
        <v>0.48296552823467798</v>
      </c>
      <c r="J79" s="16">
        <v>0.48856094981318199</v>
      </c>
      <c r="K79" s="16">
        <v>0.45749773968641799</v>
      </c>
      <c r="L79" s="16">
        <v>0.45899039533146602</v>
      </c>
      <c r="M79" s="17">
        <v>0.46355757643109002</v>
      </c>
      <c r="N79" s="18">
        <v>0.74548795193650097</v>
      </c>
      <c r="O79" s="18">
        <v>0.745487951983553</v>
      </c>
      <c r="P79" s="18">
        <v>0.32100374185833103</v>
      </c>
      <c r="Q79" s="18">
        <v>0.32205106516903198</v>
      </c>
      <c r="R79" s="17">
        <v>0.32525563230794002</v>
      </c>
      <c r="S79" s="16">
        <v>0.51475394692946497</v>
      </c>
      <c r="T79" s="16">
        <v>0.52279568616504601</v>
      </c>
      <c r="U79" s="16">
        <v>0.49304898821214199</v>
      </c>
      <c r="V79" s="16">
        <v>0.49966739157505902</v>
      </c>
      <c r="W79" s="17">
        <v>0.521245611676454</v>
      </c>
      <c r="X79" s="18"/>
      <c r="Y79" s="17">
        <f t="shared" si="9"/>
        <v>0.42520998988331377</v>
      </c>
      <c r="Z79" s="19">
        <f>(M78-M79)/M78</f>
        <v>-1.0974645823210366E-2</v>
      </c>
      <c r="AA79" s="19">
        <f>(R78-R79)/R78</f>
        <v>0.11039417075750574</v>
      </c>
      <c r="AB79" s="16">
        <f t="shared" si="10"/>
        <v>0.230734005007036</v>
      </c>
      <c r="AC79" s="16">
        <f t="shared" si="11"/>
        <v>0.19598997936851398</v>
      </c>
    </row>
    <row r="80" spans="1:29" s="1" customFormat="1" x14ac:dyDescent="0.3">
      <c r="A80" s="2">
        <v>79</v>
      </c>
      <c r="B80" s="2" t="s">
        <v>30</v>
      </c>
      <c r="C80" s="2" t="s">
        <v>57</v>
      </c>
      <c r="D80" s="3" t="s">
        <v>55</v>
      </c>
      <c r="E80" s="3">
        <v>1</v>
      </c>
      <c r="F80" s="5">
        <v>192</v>
      </c>
      <c r="G80" s="5">
        <v>154</v>
      </c>
      <c r="H80" s="6">
        <v>38</v>
      </c>
      <c r="I80" s="7">
        <v>0.47800184175031302</v>
      </c>
      <c r="J80" s="7">
        <v>0.481896065445169</v>
      </c>
      <c r="K80" s="7">
        <v>0.45968855210355702</v>
      </c>
      <c r="L80" s="7">
        <v>0.461188355605825</v>
      </c>
      <c r="M80" s="8">
        <v>0.46270293556335601</v>
      </c>
      <c r="N80" s="9">
        <v>0.54902866790244698</v>
      </c>
      <c r="O80" s="9">
        <v>0.54902866791915395</v>
      </c>
      <c r="P80" s="9">
        <v>0.42729753702212397</v>
      </c>
      <c r="Q80" s="9">
        <v>0.42869165993339398</v>
      </c>
      <c r="R80" s="8">
        <v>0.430099518107183</v>
      </c>
      <c r="S80" s="7">
        <v>0.50843577140070895</v>
      </c>
      <c r="T80" s="7">
        <v>0.531851905635085</v>
      </c>
      <c r="U80" s="7">
        <v>0.49624849411345801</v>
      </c>
      <c r="V80" s="7">
        <v>0.50290984578602205</v>
      </c>
      <c r="W80" s="8">
        <v>0.50984686101087795</v>
      </c>
      <c r="X80" s="9" t="s">
        <v>35</v>
      </c>
      <c r="Y80" s="8">
        <f t="shared" si="9"/>
        <v>7.5804357093113672E-2</v>
      </c>
      <c r="Z80" s="11"/>
      <c r="AA80" s="11"/>
      <c r="AB80" s="7">
        <f t="shared" si="10"/>
        <v>4.0592896501738029E-2</v>
      </c>
      <c r="AC80" s="7">
        <f t="shared" si="11"/>
        <v>7.9747342903694951E-2</v>
      </c>
    </row>
    <row r="81" spans="1:29" s="1" customFormat="1" x14ac:dyDescent="0.3">
      <c r="A81" s="2">
        <v>80</v>
      </c>
      <c r="B81" s="2" t="s">
        <v>30</v>
      </c>
      <c r="C81" s="2" t="s">
        <v>57</v>
      </c>
      <c r="D81" s="3" t="s">
        <v>55</v>
      </c>
      <c r="E81" s="3">
        <v>2</v>
      </c>
      <c r="F81" s="5">
        <v>192</v>
      </c>
      <c r="G81" s="5">
        <v>154</v>
      </c>
      <c r="H81" s="6">
        <v>38</v>
      </c>
      <c r="I81" s="7">
        <v>0.47232195808118099</v>
      </c>
      <c r="J81" s="7">
        <v>0.47495305484427103</v>
      </c>
      <c r="K81" s="7">
        <v>0.46218273077147298</v>
      </c>
      <c r="L81" s="7">
        <v>0.46369067190928698</v>
      </c>
      <c r="M81" s="8">
        <v>0.46675136963870001</v>
      </c>
      <c r="N81" s="9">
        <v>0.65978674954874195</v>
      </c>
      <c r="O81" s="9">
        <v>0.65978674957891004</v>
      </c>
      <c r="P81" s="9">
        <v>0.371134676639223</v>
      </c>
      <c r="Q81" s="9">
        <v>0.372345559714926</v>
      </c>
      <c r="R81" s="8">
        <v>0.37480331286420498</v>
      </c>
      <c r="S81" s="7">
        <v>0.46189121831578001</v>
      </c>
      <c r="T81" s="7">
        <v>0.48014178466847302</v>
      </c>
      <c r="U81" s="7">
        <v>0.51921126430247599</v>
      </c>
      <c r="V81" s="7">
        <v>0.52618085487030997</v>
      </c>
      <c r="W81" s="8">
        <v>0.54100575136065798</v>
      </c>
      <c r="X81" s="9"/>
      <c r="Y81" s="8">
        <f t="shared" si="9"/>
        <v>0.24532348999756234</v>
      </c>
      <c r="Z81" s="11">
        <f>(M80-M81)/M80</f>
        <v>-8.7495318576591638E-3</v>
      </c>
      <c r="AA81" s="11">
        <f>(R80-R81)/R80</f>
        <v>0.12856607114169777</v>
      </c>
      <c r="AB81" s="7">
        <f t="shared" si="10"/>
        <v>0.19789553123296194</v>
      </c>
      <c r="AC81" s="7">
        <f t="shared" si="11"/>
        <v>0.166202438496453</v>
      </c>
    </row>
    <row r="82" spans="1:29" s="1" customFormat="1" x14ac:dyDescent="0.3">
      <c r="A82" s="12">
        <v>81</v>
      </c>
      <c r="B82" s="12" t="s">
        <v>30</v>
      </c>
      <c r="C82" s="12" t="s">
        <v>58</v>
      </c>
      <c r="D82" s="13" t="s">
        <v>55</v>
      </c>
      <c r="E82" s="13">
        <v>1</v>
      </c>
      <c r="F82" s="14">
        <v>192</v>
      </c>
      <c r="G82" s="14">
        <v>154</v>
      </c>
      <c r="H82" s="15">
        <v>38</v>
      </c>
      <c r="I82" s="16">
        <v>0.45724129862083301</v>
      </c>
      <c r="J82" s="16">
        <v>0.45963600660567899</v>
      </c>
      <c r="K82" s="16">
        <v>0.46874063107520197</v>
      </c>
      <c r="L82" s="16">
        <v>0.47026996835568202</v>
      </c>
      <c r="M82" s="17">
        <v>0.47181437306591101</v>
      </c>
      <c r="N82" s="18">
        <v>0.52784272536626098</v>
      </c>
      <c r="O82" s="18">
        <v>0.52784272537563803</v>
      </c>
      <c r="P82" s="18">
        <v>0.43721923970013399</v>
      </c>
      <c r="Q82" s="18">
        <v>0.43864573366862702</v>
      </c>
      <c r="R82" s="17">
        <v>0.44008628182773701</v>
      </c>
      <c r="S82" s="16">
        <v>0.52453878867130399</v>
      </c>
      <c r="T82" s="16">
        <v>0.54248793357591096</v>
      </c>
      <c r="U82" s="16">
        <v>0.48805257936722002</v>
      </c>
      <c r="V82" s="16">
        <v>0.49460391383862101</v>
      </c>
      <c r="W82" s="17">
        <v>0.50142635907273603</v>
      </c>
      <c r="X82" s="18" t="s">
        <v>35</v>
      </c>
      <c r="Y82" s="17">
        <f t="shared" si="9"/>
        <v>7.209516076348256E-2</v>
      </c>
      <c r="Z82" s="19"/>
      <c r="AA82" s="19"/>
      <c r="AB82" s="16">
        <f t="shared" si="10"/>
        <v>3.3039366949569882E-3</v>
      </c>
      <c r="AC82" s="16">
        <f t="shared" si="11"/>
        <v>6.1340077244999014E-2</v>
      </c>
    </row>
    <row r="83" spans="1:29" s="1" customFormat="1" x14ac:dyDescent="0.3">
      <c r="A83" s="12">
        <v>82</v>
      </c>
      <c r="B83" s="12" t="s">
        <v>30</v>
      </c>
      <c r="C83" s="12" t="s">
        <v>58</v>
      </c>
      <c r="D83" s="13" t="s">
        <v>55</v>
      </c>
      <c r="E83" s="13">
        <v>2</v>
      </c>
      <c r="F83" s="14">
        <v>192</v>
      </c>
      <c r="G83" s="14">
        <v>154</v>
      </c>
      <c r="H83" s="15">
        <v>38</v>
      </c>
      <c r="I83" s="16">
        <v>0.421929933411687</v>
      </c>
      <c r="J83" s="16">
        <v>0.433565633883087</v>
      </c>
      <c r="K83" s="16">
        <v>0.483748291047016</v>
      </c>
      <c r="L83" s="16">
        <v>0.48532659309045101</v>
      </c>
      <c r="M83" s="17">
        <v>0.48853010373123901</v>
      </c>
      <c r="N83" s="18">
        <v>0.67932000468188503</v>
      </c>
      <c r="O83" s="18">
        <v>0.67932000468514198</v>
      </c>
      <c r="P83" s="18">
        <v>0.36032289345938401</v>
      </c>
      <c r="Q83" s="18">
        <v>0.36149850145545998</v>
      </c>
      <c r="R83" s="17">
        <v>0.36388465608314502</v>
      </c>
      <c r="S83" s="16">
        <v>0.57469236893066</v>
      </c>
      <c r="T83" s="16">
        <v>0.61720740656824702</v>
      </c>
      <c r="U83" s="16">
        <v>0.46159452999057798</v>
      </c>
      <c r="V83" s="16">
        <v>0.46779070696818698</v>
      </c>
      <c r="W83" s="17">
        <v>0.48097048868346698</v>
      </c>
      <c r="X83" s="18"/>
      <c r="Y83" s="17">
        <f t="shared" si="9"/>
        <v>0.3425410925257959</v>
      </c>
      <c r="Z83" s="19">
        <f>(M82-M83)/M82</f>
        <v>-3.5428616887414881E-2</v>
      </c>
      <c r="AA83" s="19">
        <f>(R82-R83)/R82</f>
        <v>0.17315155889003511</v>
      </c>
      <c r="AB83" s="16">
        <f t="shared" si="10"/>
        <v>0.10462763575122502</v>
      </c>
      <c r="AC83" s="16">
        <f t="shared" si="11"/>
        <v>0.11708583260032196</v>
      </c>
    </row>
    <row r="84" spans="1:29" s="1" customFormat="1" x14ac:dyDescent="0.3">
      <c r="A84" s="2">
        <v>83</v>
      </c>
      <c r="B84" s="2" t="s">
        <v>30</v>
      </c>
      <c r="C84" s="2" t="s">
        <v>59</v>
      </c>
      <c r="D84" s="3" t="s">
        <v>55</v>
      </c>
      <c r="E84" s="3">
        <v>1</v>
      </c>
      <c r="F84" s="5">
        <v>192</v>
      </c>
      <c r="G84" s="5">
        <v>154</v>
      </c>
      <c r="H84" s="6">
        <v>38</v>
      </c>
      <c r="I84" s="7">
        <v>0.51805306277536001</v>
      </c>
      <c r="J84" s="7">
        <v>0.52108285892611095</v>
      </c>
      <c r="K84" s="7">
        <v>0.441701440271211</v>
      </c>
      <c r="L84" s="7">
        <v>0.44314255809771302</v>
      </c>
      <c r="M84" s="8">
        <v>0.44459787419289598</v>
      </c>
      <c r="N84" s="9">
        <v>0.58304093995833495</v>
      </c>
      <c r="O84" s="9">
        <v>0.58304093996670103</v>
      </c>
      <c r="P84" s="9">
        <v>0.41086829468436398</v>
      </c>
      <c r="Q84" s="9">
        <v>0.41220881470497001</v>
      </c>
      <c r="R84" s="8">
        <v>0.413562541878436</v>
      </c>
      <c r="S84" s="7">
        <v>0.59217754005952195</v>
      </c>
      <c r="T84" s="7">
        <v>0.61411136226724805</v>
      </c>
      <c r="U84" s="7">
        <v>0.45200645414815799</v>
      </c>
      <c r="V84" s="7">
        <v>0.45807392636231198</v>
      </c>
      <c r="W84" s="8">
        <v>0.46439248589720999</v>
      </c>
      <c r="X84" s="9" t="s">
        <v>35</v>
      </c>
      <c r="Y84" s="8">
        <f t="shared" si="9"/>
        <v>7.50438668199854E-2</v>
      </c>
      <c r="Z84" s="11"/>
      <c r="AA84" s="11"/>
      <c r="AB84" s="7">
        <f t="shared" si="10"/>
        <v>-9.1366001011869979E-3</v>
      </c>
      <c r="AC84" s="7">
        <f t="shared" si="11"/>
        <v>5.0829944018773998E-2</v>
      </c>
    </row>
    <row r="85" spans="1:29" s="1" customFormat="1" x14ac:dyDescent="0.3">
      <c r="A85" s="2">
        <v>84</v>
      </c>
      <c r="B85" s="2" t="s">
        <v>30</v>
      </c>
      <c r="C85" s="2" t="s">
        <v>59</v>
      </c>
      <c r="D85" s="3" t="s">
        <v>55</v>
      </c>
      <c r="E85" s="3">
        <v>2</v>
      </c>
      <c r="F85" s="5">
        <v>192</v>
      </c>
      <c r="G85" s="5">
        <v>154</v>
      </c>
      <c r="H85" s="6">
        <v>38</v>
      </c>
      <c r="I85" s="7">
        <v>0.54489094380237901</v>
      </c>
      <c r="J85" s="7">
        <v>0.54785120048995695</v>
      </c>
      <c r="K85" s="7">
        <v>0.42922690999020502</v>
      </c>
      <c r="L85" s="7">
        <v>0.43062732777290902</v>
      </c>
      <c r="M85" s="8">
        <v>0.43346978323769197</v>
      </c>
      <c r="N85" s="9">
        <v>0.73393548570632405</v>
      </c>
      <c r="O85" s="9">
        <v>0.73393548572705403</v>
      </c>
      <c r="P85" s="9">
        <v>0.32820817915492101</v>
      </c>
      <c r="Q85" s="9">
        <v>0.32927900803311999</v>
      </c>
      <c r="R85" s="8">
        <v>0.33145249042835601</v>
      </c>
      <c r="S85" s="7">
        <v>0.59634177467356198</v>
      </c>
      <c r="T85" s="7">
        <v>0.60921715313045899</v>
      </c>
      <c r="U85" s="7">
        <v>0.44969283646995201</v>
      </c>
      <c r="V85" s="7">
        <v>0.45572925202363601</v>
      </c>
      <c r="W85" s="8">
        <v>0.468569207955783</v>
      </c>
      <c r="X85" s="9"/>
      <c r="Y85" s="8">
        <f t="shared" si="9"/>
        <v>0.30778858435334994</v>
      </c>
      <c r="Z85" s="11">
        <f>(M84-M85)/M84</f>
        <v>2.5029564019858324E-2</v>
      </c>
      <c r="AA85" s="11">
        <f>(R84-R85)/R84</f>
        <v>0.19854325074299331</v>
      </c>
      <c r="AB85" s="7">
        <f t="shared" si="10"/>
        <v>0.13759371103276208</v>
      </c>
      <c r="AC85" s="7">
        <f t="shared" si="11"/>
        <v>0.13711671752742699</v>
      </c>
    </row>
    <row r="86" spans="1:29" s="1" customFormat="1" x14ac:dyDescent="0.3">
      <c r="A86" s="2">
        <v>85</v>
      </c>
      <c r="B86" s="2" t="s">
        <v>30</v>
      </c>
      <c r="C86" s="2" t="s">
        <v>59</v>
      </c>
      <c r="D86" s="3" t="s">
        <v>55</v>
      </c>
      <c r="E86" s="3">
        <v>3</v>
      </c>
      <c r="F86" s="5">
        <v>192</v>
      </c>
      <c r="G86" s="5">
        <v>154</v>
      </c>
      <c r="H86" s="6">
        <v>38</v>
      </c>
      <c r="I86" s="7">
        <v>0.53303755878025205</v>
      </c>
      <c r="J86" s="7">
        <v>0.53476966288399097</v>
      </c>
      <c r="K86" s="7">
        <v>0.43478062090172298</v>
      </c>
      <c r="L86" s="7">
        <v>0.43619915850715801</v>
      </c>
      <c r="M86" s="8">
        <v>0.44053955554524199</v>
      </c>
      <c r="N86" s="9">
        <v>0.78268345811350903</v>
      </c>
      <c r="O86" s="9">
        <v>0.78268345815736695</v>
      </c>
      <c r="P86" s="9">
        <v>0.29662128692857997</v>
      </c>
      <c r="Q86" s="9">
        <v>0.29758905878834702</v>
      </c>
      <c r="R86" s="8">
        <v>0.300550216883543</v>
      </c>
      <c r="S86" s="7">
        <v>0.54847612329350803</v>
      </c>
      <c r="T86" s="7">
        <v>0.55466605610744901</v>
      </c>
      <c r="U86" s="7">
        <v>0.47560830167977802</v>
      </c>
      <c r="V86" s="7">
        <v>0.48199259139241402</v>
      </c>
      <c r="W86" s="8">
        <v>0.502807522283787</v>
      </c>
      <c r="X86" s="9"/>
      <c r="Y86" s="8">
        <f t="shared" si="9"/>
        <v>0.46577686788341921</v>
      </c>
      <c r="Z86" s="11">
        <f>(M85-M86)/M85</f>
        <v>-1.6309723493859604E-2</v>
      </c>
      <c r="AA86" s="11">
        <f>(R85-R86)/R85</f>
        <v>9.3232889892835444E-2</v>
      </c>
      <c r="AB86" s="7">
        <f t="shared" si="10"/>
        <v>0.234207334820001</v>
      </c>
      <c r="AC86" s="7">
        <f t="shared" si="11"/>
        <v>0.202257305400244</v>
      </c>
    </row>
    <row r="87" spans="1:29" s="1" customFormat="1" x14ac:dyDescent="0.3">
      <c r="A87" s="12">
        <v>86</v>
      </c>
      <c r="B87" s="12" t="s">
        <v>30</v>
      </c>
      <c r="C87" s="12" t="s">
        <v>60</v>
      </c>
      <c r="D87" s="13" t="s">
        <v>55</v>
      </c>
      <c r="E87" s="13">
        <v>1</v>
      </c>
      <c r="F87" s="14">
        <v>192</v>
      </c>
      <c r="G87" s="14">
        <v>154</v>
      </c>
      <c r="H87" s="15">
        <v>38</v>
      </c>
      <c r="I87" s="16">
        <v>0.49386547545382198</v>
      </c>
      <c r="J87" s="16">
        <v>0.49814779586698499</v>
      </c>
      <c r="K87" s="16">
        <v>0.45264964519891199</v>
      </c>
      <c r="L87" s="16">
        <v>0.454126483201649</v>
      </c>
      <c r="M87" s="17">
        <v>0.45561787139755799</v>
      </c>
      <c r="N87" s="18">
        <v>0.57992454559570605</v>
      </c>
      <c r="O87" s="18">
        <v>0.57992454560008899</v>
      </c>
      <c r="P87" s="18">
        <v>0.41240087203745701</v>
      </c>
      <c r="Q87" s="18">
        <v>0.41374639232372501</v>
      </c>
      <c r="R87" s="17">
        <v>0.41510516902677203</v>
      </c>
      <c r="S87" s="16">
        <v>0.55909192564120602</v>
      </c>
      <c r="T87" s="16">
        <v>0.57563867404403601</v>
      </c>
      <c r="U87" s="16">
        <v>0.46998402057412197</v>
      </c>
      <c r="V87" s="16">
        <v>0.47629281320254702</v>
      </c>
      <c r="W87" s="17">
        <v>0.48286267959979701</v>
      </c>
      <c r="X87" s="18"/>
      <c r="Y87" s="17">
        <f t="shared" si="9"/>
        <v>9.7596236794086078E-2</v>
      </c>
      <c r="Z87" s="19"/>
      <c r="AA87" s="19"/>
      <c r="AB87" s="16">
        <f t="shared" si="10"/>
        <v>2.0832619954500031E-2</v>
      </c>
      <c r="AC87" s="16">
        <f t="shared" si="11"/>
        <v>6.7757510573024982E-2</v>
      </c>
    </row>
    <row r="88" spans="1:29" s="1" customFormat="1" x14ac:dyDescent="0.3">
      <c r="A88" s="12">
        <v>87</v>
      </c>
      <c r="B88" s="12" t="s">
        <v>30</v>
      </c>
      <c r="C88" s="12" t="s">
        <v>60</v>
      </c>
      <c r="D88" s="13" t="s">
        <v>55</v>
      </c>
      <c r="E88" s="13">
        <v>2</v>
      </c>
      <c r="F88" s="14">
        <v>192</v>
      </c>
      <c r="G88" s="14">
        <v>154</v>
      </c>
      <c r="H88" s="15">
        <v>38</v>
      </c>
      <c r="I88" s="16">
        <v>0.52612403993700796</v>
      </c>
      <c r="J88" s="16">
        <v>0.52711015953362395</v>
      </c>
      <c r="K88" s="16">
        <v>0.43798732413609398</v>
      </c>
      <c r="L88" s="16">
        <v>0.439416324096355</v>
      </c>
      <c r="M88" s="17">
        <v>0.44231679336801599</v>
      </c>
      <c r="N88" s="18">
        <v>0.69681355765726705</v>
      </c>
      <c r="O88" s="18">
        <v>0.69681355768775799</v>
      </c>
      <c r="P88" s="18">
        <v>0.35035700931033198</v>
      </c>
      <c r="Q88" s="18">
        <v>0.35150010210044602</v>
      </c>
      <c r="R88" s="17">
        <v>0.35382025997629402</v>
      </c>
      <c r="S88" s="16">
        <v>0.59799038324987697</v>
      </c>
      <c r="T88" s="16">
        <v>0.60608190027944797</v>
      </c>
      <c r="U88" s="16">
        <v>0.44877358605254303</v>
      </c>
      <c r="V88" s="16">
        <v>0.45479766212232398</v>
      </c>
      <c r="W88" s="17">
        <v>0.46761137095001898</v>
      </c>
      <c r="X88" s="18" t="s">
        <v>35</v>
      </c>
      <c r="Y88" s="17">
        <f t="shared" si="9"/>
        <v>0.25011720187433939</v>
      </c>
      <c r="Z88" s="19">
        <f>(M87-M88)/M87</f>
        <v>2.919349495387966E-2</v>
      </c>
      <c r="AA88" s="19">
        <f>(R87-R88)/R87</f>
        <v>0.14763706555175532</v>
      </c>
      <c r="AB88" s="16">
        <f t="shared" si="10"/>
        <v>9.882317440739008E-2</v>
      </c>
      <c r="AC88" s="16">
        <f t="shared" si="11"/>
        <v>0.11379111097372496</v>
      </c>
    </row>
    <row r="89" spans="1:29" s="1" customFormat="1" x14ac:dyDescent="0.3">
      <c r="A89" s="12">
        <v>88</v>
      </c>
      <c r="B89" s="12" t="s">
        <v>30</v>
      </c>
      <c r="C89" s="12" t="s">
        <v>60</v>
      </c>
      <c r="D89" s="13" t="s">
        <v>55</v>
      </c>
      <c r="E89" s="13">
        <v>3</v>
      </c>
      <c r="F89" s="14">
        <v>192</v>
      </c>
      <c r="G89" s="14">
        <v>154</v>
      </c>
      <c r="H89" s="15">
        <v>38</v>
      </c>
      <c r="I89" s="16">
        <v>0.52203875328321203</v>
      </c>
      <c r="J89" s="16">
        <v>0.52523037799598005</v>
      </c>
      <c r="K89" s="16">
        <v>0.43987121787142203</v>
      </c>
      <c r="L89" s="16">
        <v>0.44130636432023301</v>
      </c>
      <c r="M89" s="17">
        <v>0.44569758057828102</v>
      </c>
      <c r="N89" s="18">
        <v>0.75481860410343504</v>
      </c>
      <c r="O89" s="18">
        <v>0.75481860411858404</v>
      </c>
      <c r="P89" s="18">
        <v>0.31506465018296897</v>
      </c>
      <c r="Q89" s="18">
        <v>0.31609259630784597</v>
      </c>
      <c r="R89" s="17">
        <v>0.31923787373907803</v>
      </c>
      <c r="S89" s="16">
        <v>0.59843382127224298</v>
      </c>
      <c r="T89" s="16">
        <v>0.60841596701618195</v>
      </c>
      <c r="U89" s="16">
        <v>0.44852600717471902</v>
      </c>
      <c r="V89" s="16">
        <v>0.45454675988938298</v>
      </c>
      <c r="W89" s="17">
        <v>0.47417643794452102</v>
      </c>
      <c r="X89" s="18"/>
      <c r="Y89" s="17">
        <f t="shared" si="9"/>
        <v>0.3961300247932425</v>
      </c>
      <c r="Z89" s="19">
        <f>(M88-M89)/M88</f>
        <v>-7.6433616379836264E-3</v>
      </c>
      <c r="AA89" s="19">
        <f>(R88-R89)/R88</f>
        <v>9.7739983118923179E-2</v>
      </c>
      <c r="AB89" s="16">
        <f t="shared" si="10"/>
        <v>0.15638478283119206</v>
      </c>
      <c r="AC89" s="16">
        <f t="shared" si="11"/>
        <v>0.154938564205443</v>
      </c>
    </row>
    <row r="90" spans="1:29" s="1" customFormat="1" x14ac:dyDescent="0.3">
      <c r="A90" s="2">
        <v>89</v>
      </c>
      <c r="B90" s="2" t="s">
        <v>30</v>
      </c>
      <c r="C90" s="2" t="s">
        <v>61</v>
      </c>
      <c r="D90" s="3" t="s">
        <v>55</v>
      </c>
      <c r="E90" s="3">
        <v>1</v>
      </c>
      <c r="F90" s="5">
        <v>192</v>
      </c>
      <c r="G90" s="5">
        <v>154</v>
      </c>
      <c r="H90" s="6">
        <v>38</v>
      </c>
      <c r="I90" s="7">
        <v>0.49726430421332801</v>
      </c>
      <c r="J90" s="7">
        <v>0.50197035327319495</v>
      </c>
      <c r="K90" s="7">
        <v>0.45112725333468601</v>
      </c>
      <c r="L90" s="7">
        <v>0.452599124303462</v>
      </c>
      <c r="M90" s="8">
        <v>0.45408549652889602</v>
      </c>
      <c r="N90" s="9">
        <v>0.56721104958426605</v>
      </c>
      <c r="O90" s="9">
        <v>0.56721104964510405</v>
      </c>
      <c r="P90" s="9">
        <v>0.41859496879340302</v>
      </c>
      <c r="Q90" s="9">
        <v>0.419960698258179</v>
      </c>
      <c r="R90" s="8">
        <v>0.42133988324583299</v>
      </c>
      <c r="S90" s="7">
        <v>0.53247865724608401</v>
      </c>
      <c r="T90" s="7">
        <v>0.553733113895301</v>
      </c>
      <c r="U90" s="7">
        <v>0.483960355331429</v>
      </c>
      <c r="V90" s="7">
        <v>0.49045675816324102</v>
      </c>
      <c r="W90" s="8">
        <v>0.49722199854781701</v>
      </c>
      <c r="X90" s="9"/>
      <c r="Y90" s="8">
        <f t="shared" si="9"/>
        <v>7.7717810691938283E-2</v>
      </c>
      <c r="Z90" s="11"/>
      <c r="AA90" s="11"/>
      <c r="AB90" s="7">
        <f t="shared" si="10"/>
        <v>3.4732392338182039E-2</v>
      </c>
      <c r="AC90" s="7">
        <f t="shared" si="11"/>
        <v>7.5882115301984021E-2</v>
      </c>
    </row>
    <row r="91" spans="1:29" s="1" customFormat="1" x14ac:dyDescent="0.3">
      <c r="A91" s="2">
        <v>90</v>
      </c>
      <c r="B91" s="2" t="s">
        <v>30</v>
      </c>
      <c r="C91" s="2" t="s">
        <v>61</v>
      </c>
      <c r="D91" s="3" t="s">
        <v>55</v>
      </c>
      <c r="E91" s="3">
        <v>2</v>
      </c>
      <c r="F91" s="5">
        <v>192</v>
      </c>
      <c r="G91" s="5">
        <v>154</v>
      </c>
      <c r="H91" s="6">
        <v>38</v>
      </c>
      <c r="I91" s="7">
        <v>0.52687000849347299</v>
      </c>
      <c r="J91" s="7">
        <v>0.52811008454333697</v>
      </c>
      <c r="K91" s="7">
        <v>0.43764245176218403</v>
      </c>
      <c r="L91" s="7">
        <v>0.43907032652410799</v>
      </c>
      <c r="M91" s="8">
        <v>0.44196851195861597</v>
      </c>
      <c r="N91" s="9">
        <v>0.70176299150792998</v>
      </c>
      <c r="O91" s="9">
        <v>0.70176299154700195</v>
      </c>
      <c r="P91" s="9">
        <v>0.34748550186919303</v>
      </c>
      <c r="Q91" s="9">
        <v>0.34861922593150901</v>
      </c>
      <c r="R91" s="8">
        <v>0.35092036791662701</v>
      </c>
      <c r="S91" s="7">
        <v>0.55629130361286905</v>
      </c>
      <c r="T91" s="7">
        <v>0.57417508623298996</v>
      </c>
      <c r="U91" s="7">
        <v>0.47147431311783899</v>
      </c>
      <c r="V91" s="7">
        <v>0.47780311056813501</v>
      </c>
      <c r="W91" s="8">
        <v>0.49126498701494098</v>
      </c>
      <c r="X91" s="9" t="s">
        <v>35</v>
      </c>
      <c r="Y91" s="8">
        <f t="shared" si="9"/>
        <v>0.25945528491985548</v>
      </c>
      <c r="Z91" s="11">
        <f>(M90-M91)/M90</f>
        <v>2.668436817054114E-2</v>
      </c>
      <c r="AA91" s="11">
        <f>(R90-R91)/R90</f>
        <v>0.1671323274377027</v>
      </c>
      <c r="AB91" s="7">
        <f t="shared" si="10"/>
        <v>0.14547168789506093</v>
      </c>
      <c r="AC91" s="7">
        <f t="shared" si="11"/>
        <v>0.14034461909831397</v>
      </c>
    </row>
    <row r="92" spans="1:29" s="1" customFormat="1" x14ac:dyDescent="0.3">
      <c r="A92" s="2">
        <v>91</v>
      </c>
      <c r="B92" s="2" t="s">
        <v>30</v>
      </c>
      <c r="C92" s="2" t="s">
        <v>61</v>
      </c>
      <c r="D92" s="3" t="s">
        <v>55</v>
      </c>
      <c r="E92" s="3">
        <v>3</v>
      </c>
      <c r="F92" s="5">
        <v>192</v>
      </c>
      <c r="G92" s="5">
        <v>154</v>
      </c>
      <c r="H92" s="6">
        <v>38</v>
      </c>
      <c r="I92" s="7">
        <v>0.52959449001905201</v>
      </c>
      <c r="J92" s="7">
        <v>0.53102772430586098</v>
      </c>
      <c r="K92" s="7">
        <v>0.43638056785333501</v>
      </c>
      <c r="L92" s="7">
        <v>0.43780432552794601</v>
      </c>
      <c r="M92" s="8">
        <v>0.44216069477057701</v>
      </c>
      <c r="N92" s="9">
        <v>0.75218861409584603</v>
      </c>
      <c r="O92" s="9">
        <v>0.75218861410117699</v>
      </c>
      <c r="P92" s="9">
        <v>0.31674994656066002</v>
      </c>
      <c r="Q92" s="9">
        <v>0.31778339122013899</v>
      </c>
      <c r="R92" s="8">
        <v>0.32094549289572399</v>
      </c>
      <c r="S92" s="7">
        <v>0.51250028480422505</v>
      </c>
      <c r="T92" s="7">
        <v>0.518223967885315</v>
      </c>
      <c r="U92" s="7">
        <v>0.49419261281730098</v>
      </c>
      <c r="V92" s="7">
        <v>0.50082636753295096</v>
      </c>
      <c r="W92" s="8">
        <v>0.52245463820545202</v>
      </c>
      <c r="X92" s="9"/>
      <c r="Y92" s="8">
        <f t="shared" si="9"/>
        <v>0.37768158319093809</v>
      </c>
      <c r="Z92" s="11">
        <f>(M91-M92)/M91</f>
        <v>-4.3483371950948924E-4</v>
      </c>
      <c r="AA92" s="11">
        <f>(R91-R92)/R91</f>
        <v>8.5417883261836081E-2</v>
      </c>
      <c r="AB92" s="7">
        <f t="shared" si="10"/>
        <v>0.23968832929162098</v>
      </c>
      <c r="AC92" s="7">
        <f t="shared" si="11"/>
        <v>0.20150914530972802</v>
      </c>
    </row>
    <row r="93" spans="1:29" s="1" customFormat="1" x14ac:dyDescent="0.3">
      <c r="A93" s="12">
        <v>92</v>
      </c>
      <c r="B93" s="12" t="s">
        <v>30</v>
      </c>
      <c r="C93" s="12" t="s">
        <v>62</v>
      </c>
      <c r="D93" s="13" t="s">
        <v>55</v>
      </c>
      <c r="E93" s="13">
        <v>1</v>
      </c>
      <c r="F93" s="14">
        <v>192</v>
      </c>
      <c r="G93" s="14">
        <v>154</v>
      </c>
      <c r="H93" s="15">
        <v>38</v>
      </c>
      <c r="I93" s="16">
        <v>0.48026279777592101</v>
      </c>
      <c r="J93" s="16">
        <v>0.48349417606238898</v>
      </c>
      <c r="K93" s="16">
        <v>0.45869193606143999</v>
      </c>
      <c r="L93" s="16">
        <v>0.46018848795297401</v>
      </c>
      <c r="M93" s="17">
        <v>0.461699784264053</v>
      </c>
      <c r="N93" s="18">
        <v>0.54983399945192502</v>
      </c>
      <c r="O93" s="18">
        <v>0.54983399946855704</v>
      </c>
      <c r="P93" s="18">
        <v>0.42691583875376199</v>
      </c>
      <c r="Q93" s="18">
        <v>0.42830871631663903</v>
      </c>
      <c r="R93" s="17">
        <v>0.429715316872537</v>
      </c>
      <c r="S93" s="16">
        <v>0.55103017405222798</v>
      </c>
      <c r="T93" s="16">
        <v>0.56830739279331599</v>
      </c>
      <c r="U93" s="16">
        <v>0.47426125176397599</v>
      </c>
      <c r="V93" s="16">
        <v>0.48062745946061403</v>
      </c>
      <c r="W93" s="17">
        <v>0.48725711690657397</v>
      </c>
      <c r="X93" s="18" t="s">
        <v>35</v>
      </c>
      <c r="Y93" s="17">
        <f t="shared" si="9"/>
        <v>7.4431760134357275E-2</v>
      </c>
      <c r="Z93" s="19"/>
      <c r="AA93" s="19"/>
      <c r="AB93" s="16">
        <f t="shared" si="10"/>
        <v>-1.1961746003029683E-3</v>
      </c>
      <c r="AC93" s="16">
        <f t="shared" si="11"/>
        <v>5.7541800034036972E-2</v>
      </c>
    </row>
    <row r="94" spans="1:29" s="1" customFormat="1" x14ac:dyDescent="0.3">
      <c r="A94" s="12">
        <v>93</v>
      </c>
      <c r="B94" s="12" t="s">
        <v>30</v>
      </c>
      <c r="C94" s="12" t="s">
        <v>62</v>
      </c>
      <c r="D94" s="13" t="s">
        <v>55</v>
      </c>
      <c r="E94" s="13">
        <v>2</v>
      </c>
      <c r="F94" s="14">
        <v>192</v>
      </c>
      <c r="G94" s="14">
        <v>154</v>
      </c>
      <c r="H94" s="15">
        <v>38</v>
      </c>
      <c r="I94" s="16">
        <v>0.50296144757855199</v>
      </c>
      <c r="J94" s="16">
        <v>0.50701619028561595</v>
      </c>
      <c r="K94" s="16">
        <v>0.44856381931671602</v>
      </c>
      <c r="L94" s="16">
        <v>0.45002732669388101</v>
      </c>
      <c r="M94" s="17">
        <v>0.452997836347039</v>
      </c>
      <c r="N94" s="18">
        <v>0.70874904571543396</v>
      </c>
      <c r="O94" s="18">
        <v>0.70874904574908604</v>
      </c>
      <c r="P94" s="18">
        <v>0.34339154720020199</v>
      </c>
      <c r="Q94" s="18">
        <v>0.34451191411554799</v>
      </c>
      <c r="R94" s="17">
        <v>0.346785944837252</v>
      </c>
      <c r="S94" s="16">
        <v>0.65722813611250297</v>
      </c>
      <c r="T94" s="16">
        <v>0.68490241808236096</v>
      </c>
      <c r="U94" s="16">
        <v>0.41439227343202201</v>
      </c>
      <c r="V94" s="16">
        <v>0.41995483472231898</v>
      </c>
      <c r="W94" s="17">
        <v>0.43178686338271999</v>
      </c>
      <c r="X94" s="18"/>
      <c r="Y94" s="17">
        <f t="shared" si="9"/>
        <v>0.30627507570882856</v>
      </c>
      <c r="Z94" s="19">
        <f>(M93-M94)/M93</f>
        <v>1.8847632625353869E-2</v>
      </c>
      <c r="AA94" s="19">
        <f>(R93-R94)/R93</f>
        <v>0.19298677235627529</v>
      </c>
      <c r="AB94" s="16">
        <f t="shared" si="10"/>
        <v>5.1520909602930987E-2</v>
      </c>
      <c r="AC94" s="16">
        <f t="shared" si="11"/>
        <v>8.5000918545467985E-2</v>
      </c>
    </row>
    <row r="95" spans="1:29" s="1" customFormat="1" x14ac:dyDescent="0.3">
      <c r="A95" s="12">
        <v>94</v>
      </c>
      <c r="B95" s="12" t="s">
        <v>30</v>
      </c>
      <c r="C95" s="12" t="s">
        <v>62</v>
      </c>
      <c r="D95" s="13" t="s">
        <v>55</v>
      </c>
      <c r="E95" s="13">
        <v>3</v>
      </c>
      <c r="F95" s="14">
        <v>192</v>
      </c>
      <c r="G95" s="14">
        <v>154</v>
      </c>
      <c r="H95" s="15">
        <v>38</v>
      </c>
      <c r="I95" s="16">
        <v>0.50101880141284105</v>
      </c>
      <c r="J95" s="16">
        <v>0.50393537626759799</v>
      </c>
      <c r="K95" s="16">
        <v>0.44943955720921502</v>
      </c>
      <c r="L95" s="16">
        <v>0.45090592181384898</v>
      </c>
      <c r="M95" s="17">
        <v>0.455392658409567</v>
      </c>
      <c r="N95" s="18">
        <v>0.74776703775023801</v>
      </c>
      <c r="O95" s="18">
        <v>0.747767037795522</v>
      </c>
      <c r="P95" s="18">
        <v>0.31956325944769198</v>
      </c>
      <c r="Q95" s="18">
        <v>0.320605882966426</v>
      </c>
      <c r="R95" s="17">
        <v>0.32379606982873599</v>
      </c>
      <c r="S95" s="16">
        <v>0.68590076533095301</v>
      </c>
      <c r="T95" s="16">
        <v>0.72697583872457305</v>
      </c>
      <c r="U95" s="16">
        <v>0.39668201007485598</v>
      </c>
      <c r="V95" s="16">
        <v>0.40200683907208701</v>
      </c>
      <c r="W95" s="17">
        <v>0.41936757183557499</v>
      </c>
      <c r="X95" s="18"/>
      <c r="Y95" s="17">
        <f t="shared" si="9"/>
        <v>0.40641811573079256</v>
      </c>
      <c r="Z95" s="19">
        <f>(M94-M95)/M94</f>
        <v>-5.2866081697868026E-3</v>
      </c>
      <c r="AA95" s="19">
        <f>(R94-R95)/R94</f>
        <v>6.6294137207046411E-2</v>
      </c>
      <c r="AB95" s="16">
        <f t="shared" si="10"/>
        <v>6.1866272419284996E-2</v>
      </c>
      <c r="AC95" s="16">
        <f t="shared" si="11"/>
        <v>9.5571502006839004E-2</v>
      </c>
    </row>
    <row r="96" spans="1:29" s="1" customFormat="1" x14ac:dyDescent="0.3">
      <c r="A96" s="2">
        <v>95</v>
      </c>
      <c r="B96" s="2" t="s">
        <v>30</v>
      </c>
      <c r="C96" s="2" t="s">
        <v>63</v>
      </c>
      <c r="D96" s="3" t="s">
        <v>55</v>
      </c>
      <c r="E96" s="3">
        <v>1</v>
      </c>
      <c r="F96" s="5">
        <v>192</v>
      </c>
      <c r="G96" s="5">
        <v>154</v>
      </c>
      <c r="H96" s="6">
        <v>38</v>
      </c>
      <c r="I96" s="7">
        <v>0.48909597659110199</v>
      </c>
      <c r="J96" s="7">
        <v>0.492375539238397</v>
      </c>
      <c r="K96" s="7">
        <v>0.454777389528078</v>
      </c>
      <c r="L96" s="7">
        <v>0.45626116961884899</v>
      </c>
      <c r="M96" s="8">
        <v>0.45775956829805398</v>
      </c>
      <c r="N96" s="9">
        <v>0.56136648939332601</v>
      </c>
      <c r="O96" s="9">
        <v>0.561366489399724</v>
      </c>
      <c r="P96" s="9">
        <v>0.42141192974549602</v>
      </c>
      <c r="Q96" s="9">
        <v>0.42278684997189198</v>
      </c>
      <c r="R96" s="8">
        <v>0.42417531627094601</v>
      </c>
      <c r="S96" s="7">
        <v>0.544710656228519</v>
      </c>
      <c r="T96" s="7">
        <v>0.56488692357527703</v>
      </c>
      <c r="U96" s="7">
        <v>0.47758734333839098</v>
      </c>
      <c r="V96" s="7">
        <v>0.48399819855725901</v>
      </c>
      <c r="W96" s="8">
        <v>0.49067435115265501</v>
      </c>
      <c r="X96" s="9" t="s">
        <v>35</v>
      </c>
      <c r="Y96" s="8">
        <f t="shared" si="9"/>
        <v>7.9175403987099768E-2</v>
      </c>
      <c r="Z96" s="11"/>
      <c r="AA96" s="11"/>
      <c r="AB96" s="7">
        <f t="shared" si="10"/>
        <v>1.665583316480701E-2</v>
      </c>
      <c r="AC96" s="7">
        <f t="shared" si="11"/>
        <v>6.6499034881708996E-2</v>
      </c>
    </row>
    <row r="97" spans="1:29" s="1" customFormat="1" x14ac:dyDescent="0.3">
      <c r="A97" s="2">
        <v>96</v>
      </c>
      <c r="B97" s="2" t="s">
        <v>30</v>
      </c>
      <c r="C97" s="2" t="s">
        <v>63</v>
      </c>
      <c r="D97" s="3" t="s">
        <v>55</v>
      </c>
      <c r="E97" s="3">
        <v>2</v>
      </c>
      <c r="F97" s="5">
        <v>192</v>
      </c>
      <c r="G97" s="5">
        <v>154</v>
      </c>
      <c r="H97" s="6">
        <v>38</v>
      </c>
      <c r="I97" s="7">
        <v>0.49457467893273799</v>
      </c>
      <c r="J97" s="7">
        <v>0.49932968795524202</v>
      </c>
      <c r="K97" s="7">
        <v>0.45233240420746301</v>
      </c>
      <c r="L97" s="7">
        <v>0.45380820716343201</v>
      </c>
      <c r="M97" s="8">
        <v>0.45680367339425998</v>
      </c>
      <c r="N97" s="9">
        <v>0.71320369602063705</v>
      </c>
      <c r="O97" s="9">
        <v>0.71320369602876998</v>
      </c>
      <c r="P97" s="9">
        <v>0.34075536093744901</v>
      </c>
      <c r="Q97" s="9">
        <v>0.34186712689596999</v>
      </c>
      <c r="R97" s="8">
        <v>0.34412370008676302</v>
      </c>
      <c r="S97" s="7">
        <v>0.52404451346907899</v>
      </c>
      <c r="T97" s="7">
        <v>0.53842917501569598</v>
      </c>
      <c r="U97" s="7">
        <v>0.48830619587653901</v>
      </c>
      <c r="V97" s="7">
        <v>0.49486093474871801</v>
      </c>
      <c r="W97" s="8">
        <v>0.50880340731658602</v>
      </c>
      <c r="X97" s="9"/>
      <c r="Y97" s="8">
        <f t="shared" si="9"/>
        <v>0.32744031660442813</v>
      </c>
      <c r="Z97" s="11">
        <f>(M96-M97)/M96</f>
        <v>2.0882029999897229E-3</v>
      </c>
      <c r="AA97" s="11">
        <f>(R96-R97)/R96</f>
        <v>0.18872294806765527</v>
      </c>
      <c r="AB97" s="7">
        <f t="shared" si="10"/>
        <v>0.18915918255155806</v>
      </c>
      <c r="AC97" s="7">
        <f t="shared" si="11"/>
        <v>0.164679707229823</v>
      </c>
    </row>
    <row r="98" spans="1:29" s="1" customFormat="1" x14ac:dyDescent="0.3">
      <c r="A98" s="2">
        <v>97</v>
      </c>
      <c r="B98" s="2" t="s">
        <v>30</v>
      </c>
      <c r="C98" s="2" t="s">
        <v>63</v>
      </c>
      <c r="D98" s="3" t="s">
        <v>55</v>
      </c>
      <c r="E98" s="3">
        <v>3</v>
      </c>
      <c r="F98" s="5">
        <v>192</v>
      </c>
      <c r="G98" s="5">
        <v>154</v>
      </c>
      <c r="H98" s="6">
        <v>38</v>
      </c>
      <c r="I98" s="7">
        <v>0.49041382496640601</v>
      </c>
      <c r="J98" s="7">
        <v>0.49208314667806602</v>
      </c>
      <c r="K98" s="7">
        <v>0.45419047437499899</v>
      </c>
      <c r="L98" s="7">
        <v>0.455672339566219</v>
      </c>
      <c r="M98" s="8">
        <v>0.46020650437240301</v>
      </c>
      <c r="N98" s="9">
        <v>0.77116747281687004</v>
      </c>
      <c r="O98" s="9">
        <v>0.77116747284260201</v>
      </c>
      <c r="P98" s="9">
        <v>0.30437908030678101</v>
      </c>
      <c r="Q98" s="9">
        <v>0.30537216314204502</v>
      </c>
      <c r="R98" s="8">
        <v>0.30841076696913899</v>
      </c>
      <c r="S98" s="7">
        <v>0.47533742080977498</v>
      </c>
      <c r="T98" s="7">
        <v>0.48332073435112699</v>
      </c>
      <c r="U98" s="7">
        <v>0.51268322914633302</v>
      </c>
      <c r="V98" s="7">
        <v>0.51956519116028499</v>
      </c>
      <c r="W98" s="8">
        <v>0.54200270107370796</v>
      </c>
      <c r="X98" s="9"/>
      <c r="Y98" s="8">
        <f t="shared" si="9"/>
        <v>0.49218689378134911</v>
      </c>
      <c r="Z98" s="11">
        <f>(M97-M98)/M97</f>
        <v>-7.4492198209757067E-3</v>
      </c>
      <c r="AA98" s="11">
        <f>(R97-R98)/R97</f>
        <v>0.10377934768404447</v>
      </c>
      <c r="AB98" s="7">
        <f t="shared" si="10"/>
        <v>0.29583005200709506</v>
      </c>
      <c r="AC98" s="7">
        <f t="shared" si="11"/>
        <v>0.23359193410456897</v>
      </c>
    </row>
    <row r="99" spans="1:29" s="1" customFormat="1" x14ac:dyDescent="0.3">
      <c r="A99" s="12">
        <v>98</v>
      </c>
      <c r="B99" s="12" t="s">
        <v>30</v>
      </c>
      <c r="C99" s="12" t="s">
        <v>64</v>
      </c>
      <c r="D99" s="13" t="s">
        <v>55</v>
      </c>
      <c r="E99" s="13">
        <v>1</v>
      </c>
      <c r="F99" s="14">
        <v>192</v>
      </c>
      <c r="G99" s="14">
        <v>154</v>
      </c>
      <c r="H99" s="15">
        <v>38</v>
      </c>
      <c r="I99" s="16">
        <v>0.50284815275188099</v>
      </c>
      <c r="J99" s="16">
        <v>0.50675998686266299</v>
      </c>
      <c r="K99" s="16">
        <v>0.44861493915869899</v>
      </c>
      <c r="L99" s="16">
        <v>0.45007861332208898</v>
      </c>
      <c r="M99" s="17">
        <v>0.45155670798507203</v>
      </c>
      <c r="N99" s="18">
        <v>0.57428758755880405</v>
      </c>
      <c r="O99" s="18">
        <v>0.57428758757346798</v>
      </c>
      <c r="P99" s="18">
        <v>0.415158638031637</v>
      </c>
      <c r="Q99" s="18">
        <v>0.41651315594701099</v>
      </c>
      <c r="R99" s="17">
        <v>0.41788101892615498</v>
      </c>
      <c r="S99" s="16">
        <v>0.56234518946747802</v>
      </c>
      <c r="T99" s="16">
        <v>0.58189598763902395</v>
      </c>
      <c r="U99" s="16">
        <v>0.46824690917314299</v>
      </c>
      <c r="V99" s="16">
        <v>0.47453238382665403</v>
      </c>
      <c r="W99" s="17">
        <v>0.48107796729231</v>
      </c>
      <c r="X99" s="18" t="s">
        <v>35</v>
      </c>
      <c r="Y99" s="17">
        <f t="shared" si="9"/>
        <v>8.0586787946135399E-2</v>
      </c>
      <c r="Z99" s="19"/>
      <c r="AA99" s="19"/>
      <c r="AB99" s="16">
        <f t="shared" si="10"/>
        <v>1.1942398091326023E-2</v>
      </c>
      <c r="AC99" s="16">
        <f t="shared" si="11"/>
        <v>6.3196948366155026E-2</v>
      </c>
    </row>
    <row r="100" spans="1:29" s="1" customFormat="1" x14ac:dyDescent="0.3">
      <c r="A100" s="12">
        <v>99</v>
      </c>
      <c r="B100" s="12" t="s">
        <v>30</v>
      </c>
      <c r="C100" s="12" t="s">
        <v>64</v>
      </c>
      <c r="D100" s="13" t="s">
        <v>55</v>
      </c>
      <c r="E100" s="13">
        <v>2</v>
      </c>
      <c r="F100" s="14">
        <v>192</v>
      </c>
      <c r="G100" s="14">
        <v>154</v>
      </c>
      <c r="H100" s="15">
        <v>38</v>
      </c>
      <c r="I100" s="16">
        <v>0.53376649220916095</v>
      </c>
      <c r="J100" s="16">
        <v>0.53608204176688701</v>
      </c>
      <c r="K100" s="16">
        <v>0.43444113973713799</v>
      </c>
      <c r="L100" s="16">
        <v>0.43585856973387299</v>
      </c>
      <c r="M100" s="17">
        <v>0.43873555522343799</v>
      </c>
      <c r="N100" s="18">
        <v>0.72524083503286996</v>
      </c>
      <c r="O100" s="18">
        <v>0.72524083504506898</v>
      </c>
      <c r="P100" s="18">
        <v>0.33352778243680598</v>
      </c>
      <c r="Q100" s="18">
        <v>0.33461596732614801</v>
      </c>
      <c r="R100" s="17">
        <v>0.33682467755791401</v>
      </c>
      <c r="S100" s="16">
        <v>0.59403105810660795</v>
      </c>
      <c r="T100" s="16">
        <v>0.60778136556683005</v>
      </c>
      <c r="U100" s="16">
        <v>0.45097811914136798</v>
      </c>
      <c r="V100" s="16">
        <v>0.457031787583423</v>
      </c>
      <c r="W100" s="17">
        <v>0.46990844183834202</v>
      </c>
      <c r="X100" s="18"/>
      <c r="Y100" s="17">
        <f t="shared" ref="Y100:Y101" si="12">(M100-R100)/R100</f>
        <v>0.30256357225489011</v>
      </c>
      <c r="Z100" s="19">
        <f>(M99-M100)/M99</f>
        <v>2.8393228436012712E-2</v>
      </c>
      <c r="AA100" s="19">
        <f>(R99-R100)/R99</f>
        <v>0.19396990458321028</v>
      </c>
      <c r="AB100" s="16">
        <f t="shared" ref="AB100:AB101" si="13">N100-S100</f>
        <v>0.13120977692626201</v>
      </c>
      <c r="AC100" s="16">
        <f t="shared" ref="AC100:AC101" si="14">W100-R100</f>
        <v>0.13308376428042801</v>
      </c>
    </row>
    <row r="101" spans="1:29" s="1" customFormat="1" x14ac:dyDescent="0.3">
      <c r="A101" s="12">
        <v>100</v>
      </c>
      <c r="B101" s="12" t="s">
        <v>30</v>
      </c>
      <c r="C101" s="12" t="s">
        <v>64</v>
      </c>
      <c r="D101" s="13" t="s">
        <v>55</v>
      </c>
      <c r="E101" s="13">
        <v>3</v>
      </c>
      <c r="F101" s="14">
        <v>192</v>
      </c>
      <c r="G101" s="14">
        <v>154</v>
      </c>
      <c r="H101" s="15">
        <v>38</v>
      </c>
      <c r="I101" s="16">
        <v>0.52557814590596597</v>
      </c>
      <c r="J101" s="16">
        <v>0.52752423730828701</v>
      </c>
      <c r="K101" s="16">
        <v>0.438239527104622</v>
      </c>
      <c r="L101" s="16">
        <v>0.43966934991525303</v>
      </c>
      <c r="M101" s="17">
        <v>0.44404427707155503</v>
      </c>
      <c r="N101" s="18">
        <v>0.77306251092164602</v>
      </c>
      <c r="O101" s="18">
        <v>0.77306251096974199</v>
      </c>
      <c r="P101" s="18">
        <v>0.30311612804701799</v>
      </c>
      <c r="Q101" s="18">
        <v>0.30410509030931199</v>
      </c>
      <c r="R101" s="17">
        <v>0.30713108613599399</v>
      </c>
      <c r="S101" s="16">
        <v>0.57472501596082404</v>
      </c>
      <c r="T101" s="16">
        <v>0.58856134991096098</v>
      </c>
      <c r="U101" s="16">
        <v>0.46157681342655998</v>
      </c>
      <c r="V101" s="16">
        <v>0.467772752587299</v>
      </c>
      <c r="W101" s="17">
        <v>0.487973597355149</v>
      </c>
      <c r="X101" s="18"/>
      <c r="Y101" s="17">
        <f t="shared" si="12"/>
        <v>0.4457809616670893</v>
      </c>
      <c r="Z101" s="19">
        <f>(M100-M101)/M100</f>
        <v>-1.2100049300571108E-2</v>
      </c>
      <c r="AA101" s="19">
        <f>(R100-R101)/R100</f>
        <v>8.8157410666011751E-2</v>
      </c>
      <c r="AB101" s="16">
        <f t="shared" si="13"/>
        <v>0.19833749496082198</v>
      </c>
      <c r="AC101" s="16">
        <f t="shared" si="14"/>
        <v>0.18084251121915501</v>
      </c>
    </row>
  </sheetData>
  <autoFilter ref="A1:AC101" xr:uid="{8F2ED353-1C71-4815-B86F-870E82697FCA}"/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71814-DC66-412A-8C64-6D03CDF7AB76}">
  <dimension ref="A1:AC111"/>
  <sheetViews>
    <sheetView workbookViewId="0">
      <selection activeCell="E8" sqref="E8"/>
    </sheetView>
  </sheetViews>
  <sheetFormatPr defaultRowHeight="14" x14ac:dyDescent="0.3"/>
  <cols>
    <col min="1" max="1" width="4.5" bestFit="1" customWidth="1"/>
    <col min="2" max="2" width="11.08203125" bestFit="1" customWidth="1"/>
    <col min="3" max="3" width="7.5" bestFit="1" customWidth="1"/>
    <col min="4" max="4" width="10.25" bestFit="1" customWidth="1"/>
    <col min="5" max="5" width="8.58203125" bestFit="1" customWidth="1"/>
    <col min="6" max="6" width="6" bestFit="1" customWidth="1"/>
    <col min="7" max="7" width="5.5" bestFit="1" customWidth="1"/>
    <col min="8" max="8" width="5.75" bestFit="1" customWidth="1"/>
    <col min="9" max="23" width="7.33203125" customWidth="1"/>
    <col min="24" max="24" width="6" bestFit="1" customWidth="1"/>
    <col min="25" max="25" width="10" bestFit="1" customWidth="1"/>
    <col min="27" max="27" width="7.5" bestFit="1" customWidth="1"/>
    <col min="28" max="29" width="7" bestFit="1" customWidth="1"/>
  </cols>
  <sheetData>
    <row r="1" spans="1:29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67</v>
      </c>
      <c r="Y1" s="21" t="s">
        <v>79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x14ac:dyDescent="0.3">
      <c r="A2" s="2">
        <v>1</v>
      </c>
      <c r="B2" s="2" t="s">
        <v>10</v>
      </c>
      <c r="C2" s="2" t="s">
        <v>12</v>
      </c>
      <c r="D2" s="3" t="s">
        <v>16</v>
      </c>
      <c r="E2" s="3">
        <v>1</v>
      </c>
      <c r="F2" s="22">
        <v>192</v>
      </c>
      <c r="G2" s="22">
        <v>154</v>
      </c>
      <c r="H2" s="23">
        <v>38</v>
      </c>
      <c r="I2" s="7">
        <v>0.49676535031220298</v>
      </c>
      <c r="J2" s="7">
        <v>0.49956908841028402</v>
      </c>
      <c r="K2" s="7">
        <v>0.44423651124381602</v>
      </c>
      <c r="L2" s="7">
        <v>0.44568590012319997</v>
      </c>
      <c r="M2" s="24">
        <v>0.44714956875983303</v>
      </c>
      <c r="N2" s="7">
        <v>0.60185260204991498</v>
      </c>
      <c r="O2" s="7">
        <v>0.60185260230242599</v>
      </c>
      <c r="P2" s="7">
        <v>0.39516203663156302</v>
      </c>
      <c r="Q2" s="7">
        <v>0.39645131260720201</v>
      </c>
      <c r="R2" s="24">
        <v>0.39775329086600503</v>
      </c>
      <c r="S2" s="7">
        <v>0.676102338604193</v>
      </c>
      <c r="T2" s="7">
        <v>0.74253967946722299</v>
      </c>
      <c r="U2" s="7">
        <v>0.40953947081800901</v>
      </c>
      <c r="V2" s="7">
        <v>0.41503689090346002</v>
      </c>
      <c r="W2" s="24">
        <v>0.42076180811317299</v>
      </c>
      <c r="X2" s="24"/>
      <c r="Y2" s="24">
        <f t="shared" ref="Y2:Y33" si="0">M2/R2</f>
        <v>1.12418823182149</v>
      </c>
      <c r="Z2" s="10"/>
      <c r="AA2" s="10"/>
      <c r="AB2" s="7">
        <f t="shared" ref="AB2:AB33" si="1">N2-S2</f>
        <v>-7.4249736554278023E-2</v>
      </c>
      <c r="AC2" s="7">
        <f t="shared" ref="AC2:AC33" si="2">W2-R2</f>
        <v>2.3008517247167959E-2</v>
      </c>
    </row>
    <row r="3" spans="1:29" x14ac:dyDescent="0.3">
      <c r="A3" s="2">
        <v>2</v>
      </c>
      <c r="B3" s="2" t="s">
        <v>10</v>
      </c>
      <c r="C3" s="2" t="s">
        <v>12</v>
      </c>
      <c r="D3" s="3" t="s">
        <v>16</v>
      </c>
      <c r="E3" s="3">
        <v>2</v>
      </c>
      <c r="F3" s="22">
        <v>192</v>
      </c>
      <c r="G3" s="22">
        <v>154</v>
      </c>
      <c r="H3" s="4">
        <v>38</v>
      </c>
      <c r="I3" s="7">
        <v>0.53516520275719204</v>
      </c>
      <c r="J3" s="7">
        <v>0.53599947325104302</v>
      </c>
      <c r="K3" s="7">
        <v>0.42695125790115201</v>
      </c>
      <c r="L3" s="7">
        <v>0.42834425102436102</v>
      </c>
      <c r="M3" s="8">
        <v>0.43117163651201601</v>
      </c>
      <c r="N3" s="7">
        <v>0.71027246578578196</v>
      </c>
      <c r="O3" s="7">
        <v>0.71027246609720596</v>
      </c>
      <c r="P3" s="7">
        <v>0.33709177764881998</v>
      </c>
      <c r="Q3" s="7">
        <v>0.33819159061216197</v>
      </c>
      <c r="R3" s="8">
        <v>0.34042390257399402</v>
      </c>
      <c r="S3" s="7">
        <v>0.66354362364729802</v>
      </c>
      <c r="T3" s="7">
        <v>0.71235747606548105</v>
      </c>
      <c r="U3" s="7">
        <v>0.41740364787955297</v>
      </c>
      <c r="V3" s="7">
        <v>0.423006632112087</v>
      </c>
      <c r="W3" s="8">
        <v>0.43492464371921402</v>
      </c>
      <c r="X3" s="8" t="s">
        <v>35</v>
      </c>
      <c r="Y3" s="8">
        <f t="shared" si="0"/>
        <v>1.2665727443104475</v>
      </c>
      <c r="Z3" s="11">
        <f>(M2-M3)/M2</f>
        <v>3.5732858453004279E-2</v>
      </c>
      <c r="AA3" s="11">
        <f>(R2-R3)/R2</f>
        <v>0.14413303323573032</v>
      </c>
      <c r="AB3" s="7">
        <f t="shared" si="1"/>
        <v>4.6728842138483939E-2</v>
      </c>
      <c r="AC3" s="7">
        <f t="shared" si="2"/>
        <v>9.4500741145220002E-2</v>
      </c>
    </row>
    <row r="4" spans="1:29" x14ac:dyDescent="0.3">
      <c r="A4" s="2">
        <v>3</v>
      </c>
      <c r="B4" s="2" t="s">
        <v>10</v>
      </c>
      <c r="C4" s="2" t="s">
        <v>12</v>
      </c>
      <c r="D4" s="3" t="s">
        <v>15</v>
      </c>
      <c r="E4" s="3">
        <v>3</v>
      </c>
      <c r="F4" s="22">
        <v>192</v>
      </c>
      <c r="G4" s="22">
        <v>154</v>
      </c>
      <c r="H4" s="4">
        <v>38</v>
      </c>
      <c r="I4" s="7">
        <v>0.53507037215705</v>
      </c>
      <c r="J4" s="7">
        <v>0.53670186728401503</v>
      </c>
      <c r="K4" s="7">
        <v>0.42699480668395101</v>
      </c>
      <c r="L4" s="7">
        <v>0.42838794189165702</v>
      </c>
      <c r="M4" s="8">
        <v>0.43265061346695499</v>
      </c>
      <c r="N4" s="7">
        <v>0.78128509849390204</v>
      </c>
      <c r="O4" s="7">
        <v>0.781285098527429</v>
      </c>
      <c r="P4" s="7">
        <v>0.292881851206649</v>
      </c>
      <c r="Q4" s="7">
        <v>0.293837422591188</v>
      </c>
      <c r="R4" s="8">
        <v>0.29676125005352899</v>
      </c>
      <c r="S4" s="7">
        <v>0.65198644233601</v>
      </c>
      <c r="T4" s="7">
        <v>0.70532623216121504</v>
      </c>
      <c r="U4" s="7">
        <v>0.42451196964092902</v>
      </c>
      <c r="V4" s="7">
        <v>0.43021037185783201</v>
      </c>
      <c r="W4" s="8">
        <v>0.44878907891451703</v>
      </c>
      <c r="X4" s="8"/>
      <c r="Y4" s="8">
        <f t="shared" si="0"/>
        <v>1.4579080435498726</v>
      </c>
      <c r="Z4" s="11">
        <f>(M3-M4)/M3</f>
        <v>-3.4301350777691179E-3</v>
      </c>
      <c r="AA4" s="11">
        <f>(R3-R4)/R3</f>
        <v>0.12825965565380529</v>
      </c>
      <c r="AB4" s="7">
        <f t="shared" si="1"/>
        <v>0.12929865615789204</v>
      </c>
      <c r="AC4" s="7">
        <f t="shared" si="2"/>
        <v>0.15202782886098803</v>
      </c>
    </row>
    <row r="5" spans="1:29" x14ac:dyDescent="0.3">
      <c r="A5" s="25">
        <v>4</v>
      </c>
      <c r="B5" s="25" t="s">
        <v>10</v>
      </c>
      <c r="C5" s="25" t="s">
        <v>14</v>
      </c>
      <c r="D5" s="26" t="s">
        <v>16</v>
      </c>
      <c r="E5" s="26">
        <v>1</v>
      </c>
      <c r="F5" s="27">
        <v>192</v>
      </c>
      <c r="G5" s="27">
        <v>154</v>
      </c>
      <c r="H5" s="28">
        <v>38</v>
      </c>
      <c r="I5" s="29">
        <v>0.31880220912110702</v>
      </c>
      <c r="J5" s="29">
        <v>0.32003129289747001</v>
      </c>
      <c r="K5" s="29">
        <v>0.51685128107923495</v>
      </c>
      <c r="L5" s="29">
        <v>0.51853758663974303</v>
      </c>
      <c r="M5" s="30">
        <v>0.520240506122434</v>
      </c>
      <c r="N5" s="29">
        <v>0.43507399660853302</v>
      </c>
      <c r="O5" s="29">
        <v>0.43507399689408299</v>
      </c>
      <c r="P5" s="29">
        <v>0.47070526602910701</v>
      </c>
      <c r="Q5" s="29">
        <v>0.47224101322858802</v>
      </c>
      <c r="R5" s="30">
        <v>0.47379189101001101</v>
      </c>
      <c r="S5" s="29">
        <v>0.26020942743463199</v>
      </c>
      <c r="T5" s="29">
        <v>0.32301740722198302</v>
      </c>
      <c r="U5" s="29">
        <v>0.61893672833675795</v>
      </c>
      <c r="V5" s="29">
        <v>0.62724497563508597</v>
      </c>
      <c r="W5" s="30">
        <v>0.63589703918515295</v>
      </c>
      <c r="X5" s="30"/>
      <c r="Y5" s="30">
        <f t="shared" si="0"/>
        <v>1.0980359014026297</v>
      </c>
      <c r="Z5" s="31"/>
      <c r="AA5" s="31"/>
      <c r="AB5" s="29">
        <f t="shared" si="1"/>
        <v>0.17486456917390103</v>
      </c>
      <c r="AC5" s="29">
        <f t="shared" si="2"/>
        <v>0.16210514817514193</v>
      </c>
    </row>
    <row r="6" spans="1:29" x14ac:dyDescent="0.3">
      <c r="A6" s="25">
        <v>5</v>
      </c>
      <c r="B6" s="25" t="s">
        <v>10</v>
      </c>
      <c r="C6" s="25" t="s">
        <v>14</v>
      </c>
      <c r="D6" s="26" t="s">
        <v>16</v>
      </c>
      <c r="E6" s="26">
        <v>2</v>
      </c>
      <c r="F6" s="27">
        <v>192</v>
      </c>
      <c r="G6" s="27">
        <v>154</v>
      </c>
      <c r="H6" s="28">
        <v>38</v>
      </c>
      <c r="I6" s="29">
        <v>0.55680358518165196</v>
      </c>
      <c r="J6" s="29">
        <v>0.56148114432640195</v>
      </c>
      <c r="K6" s="29">
        <v>0.416895397824529</v>
      </c>
      <c r="L6" s="29">
        <v>0.41825558218168901</v>
      </c>
      <c r="M6" s="30">
        <v>0.42101637507283501</v>
      </c>
      <c r="N6" s="29">
        <v>0.66325179654857402</v>
      </c>
      <c r="O6" s="29">
        <v>0.66325179667911005</v>
      </c>
      <c r="P6" s="29">
        <v>0.36341756813776699</v>
      </c>
      <c r="Q6" s="29">
        <v>0.364603272978544</v>
      </c>
      <c r="R6" s="30">
        <v>0.367009921370126</v>
      </c>
      <c r="S6" s="29">
        <v>0.52897699748081495</v>
      </c>
      <c r="T6" s="29">
        <v>0.55166226164207699</v>
      </c>
      <c r="U6" s="29">
        <v>0.49387030819415501</v>
      </c>
      <c r="V6" s="29">
        <v>0.50049973647966695</v>
      </c>
      <c r="W6" s="30">
        <v>0.51460107961687795</v>
      </c>
      <c r="X6" s="30"/>
      <c r="Y6" s="30">
        <f t="shared" si="0"/>
        <v>1.1471525715192969</v>
      </c>
      <c r="Z6" s="31">
        <f>(M5-M6)/M5</f>
        <v>0.19072742295511966</v>
      </c>
      <c r="AA6" s="31">
        <f>(R5-R6)/R5</f>
        <v>0.22537736855785223</v>
      </c>
      <c r="AB6" s="29">
        <f t="shared" si="1"/>
        <v>0.13427479906775908</v>
      </c>
      <c r="AC6" s="29">
        <f t="shared" si="2"/>
        <v>0.14759115824675195</v>
      </c>
    </row>
    <row r="7" spans="1:29" x14ac:dyDescent="0.3">
      <c r="A7" s="25">
        <v>6</v>
      </c>
      <c r="B7" s="25" t="s">
        <v>10</v>
      </c>
      <c r="C7" s="25" t="s">
        <v>14</v>
      </c>
      <c r="D7" s="26" t="s">
        <v>16</v>
      </c>
      <c r="E7" s="26">
        <v>3</v>
      </c>
      <c r="F7" s="27">
        <v>192</v>
      </c>
      <c r="G7" s="27">
        <v>154</v>
      </c>
      <c r="H7" s="28">
        <v>38</v>
      </c>
      <c r="I7" s="29">
        <v>0.57578225656232895</v>
      </c>
      <c r="J7" s="29">
        <v>0.57826830525575501</v>
      </c>
      <c r="K7" s="29">
        <v>0.40787153407866999</v>
      </c>
      <c r="L7" s="29">
        <v>0.40920227671406401</v>
      </c>
      <c r="M7" s="30">
        <v>0.41327404144627</v>
      </c>
      <c r="N7" s="29">
        <v>0.69823914605014403</v>
      </c>
      <c r="O7" s="29">
        <v>0.69823914617444605</v>
      </c>
      <c r="P7" s="29">
        <v>0.34402081804267698</v>
      </c>
      <c r="Q7" s="29">
        <v>0.34514323804942398</v>
      </c>
      <c r="R7" s="30">
        <v>0.34857758371224401</v>
      </c>
      <c r="S7" s="29">
        <v>0.46065984589534498</v>
      </c>
      <c r="T7" s="29">
        <v>0.49734381016948598</v>
      </c>
      <c r="U7" s="29">
        <v>0.52847352595147001</v>
      </c>
      <c r="V7" s="29">
        <v>0.53556744774218701</v>
      </c>
      <c r="W7" s="30">
        <v>0.55869601778974298</v>
      </c>
      <c r="X7" s="30" t="s">
        <v>77</v>
      </c>
      <c r="Y7" s="30">
        <f t="shared" si="0"/>
        <v>1.185601314476475</v>
      </c>
      <c r="Z7" s="31">
        <f>(M6-M7)/M6</f>
        <v>1.8389625879101743E-2</v>
      </c>
      <c r="AA7" s="31">
        <f>(R6-R7)/R6</f>
        <v>5.0222995577531418E-2</v>
      </c>
      <c r="AB7" s="29">
        <f t="shared" si="1"/>
        <v>0.23757930015479906</v>
      </c>
      <c r="AC7" s="29">
        <f t="shared" si="2"/>
        <v>0.21011843407749897</v>
      </c>
    </row>
    <row r="8" spans="1:29" x14ac:dyDescent="0.3">
      <c r="A8" s="25">
        <v>7</v>
      </c>
      <c r="B8" s="25" t="s">
        <v>10</v>
      </c>
      <c r="C8" s="25" t="s">
        <v>14</v>
      </c>
      <c r="D8" s="26" t="s">
        <v>16</v>
      </c>
      <c r="E8" s="26">
        <v>4</v>
      </c>
      <c r="F8" s="27">
        <v>192</v>
      </c>
      <c r="G8" s="27">
        <v>154</v>
      </c>
      <c r="H8" s="28">
        <v>38</v>
      </c>
      <c r="I8" s="29">
        <v>0.57906705144675197</v>
      </c>
      <c r="J8" s="29">
        <v>0.579983114270891</v>
      </c>
      <c r="K8" s="29">
        <v>0.40628935373824199</v>
      </c>
      <c r="L8" s="29">
        <v>0.40761493427071899</v>
      </c>
      <c r="M8" s="30">
        <v>0.41305004003203899</v>
      </c>
      <c r="N8" s="29">
        <v>0.75810421682294804</v>
      </c>
      <c r="O8" s="29">
        <v>0.75810421695305896</v>
      </c>
      <c r="P8" s="29">
        <v>0.30801184841858498</v>
      </c>
      <c r="Q8" s="29">
        <v>0.30901678370984798</v>
      </c>
      <c r="R8" s="30">
        <v>0.31313718941699198</v>
      </c>
      <c r="S8" s="29">
        <v>0.55139613905769702</v>
      </c>
      <c r="T8" s="29">
        <v>0.59305180664267199</v>
      </c>
      <c r="U8" s="29">
        <v>0.48197372389614301</v>
      </c>
      <c r="V8" s="29">
        <v>0.488443459340969</v>
      </c>
      <c r="W8" s="30">
        <v>0.51719961213044097</v>
      </c>
      <c r="X8" s="30"/>
      <c r="Y8" s="30">
        <f t="shared" si="0"/>
        <v>1.3190705351896008</v>
      </c>
      <c r="Z8" s="31">
        <f>(M7-M8)/M7</f>
        <v>5.420166566646906E-4</v>
      </c>
      <c r="AA8" s="31">
        <f>(R7-R8)/R7</f>
        <v>0.10167146698827485</v>
      </c>
      <c r="AB8" s="29">
        <f t="shared" si="1"/>
        <v>0.20670807776525102</v>
      </c>
      <c r="AC8" s="29">
        <f t="shared" si="2"/>
        <v>0.20406242271344899</v>
      </c>
    </row>
    <row r="9" spans="1:29" x14ac:dyDescent="0.3">
      <c r="A9" s="25">
        <v>8</v>
      </c>
      <c r="B9" s="25" t="s">
        <v>10</v>
      </c>
      <c r="C9" s="25" t="s">
        <v>14</v>
      </c>
      <c r="D9" s="26" t="s">
        <v>16</v>
      </c>
      <c r="E9" s="26">
        <v>5</v>
      </c>
      <c r="F9" s="27">
        <v>192</v>
      </c>
      <c r="G9" s="27">
        <v>154</v>
      </c>
      <c r="H9" s="28">
        <v>38</v>
      </c>
      <c r="I9" s="29">
        <v>0.56031832812686999</v>
      </c>
      <c r="J9" s="29">
        <v>0.562199725573443</v>
      </c>
      <c r="K9" s="29">
        <v>0.41523902520349398</v>
      </c>
      <c r="L9" s="29">
        <v>0.416593805394187</v>
      </c>
      <c r="M9" s="30">
        <v>0.42357241156364001</v>
      </c>
      <c r="N9" s="29">
        <v>0.79214727112818195</v>
      </c>
      <c r="O9" s="29">
        <v>0.79214727126203999</v>
      </c>
      <c r="P9" s="29">
        <v>0.285516452888673</v>
      </c>
      <c r="Q9" s="29">
        <v>0.28644799354601103</v>
      </c>
      <c r="R9" s="30">
        <v>0.29124645120213499</v>
      </c>
      <c r="S9" s="29">
        <v>0.54915087389526496</v>
      </c>
      <c r="T9" s="29">
        <v>0.59899233132547702</v>
      </c>
      <c r="U9" s="29">
        <v>0.48317835924439401</v>
      </c>
      <c r="V9" s="29">
        <v>0.48966426501474702</v>
      </c>
      <c r="W9" s="30">
        <v>0.52653140991302705</v>
      </c>
      <c r="X9" s="30"/>
      <c r="Y9" s="30">
        <f t="shared" si="0"/>
        <v>1.4543435973737111</v>
      </c>
      <c r="Z9" s="31">
        <f>(M8-M9)/M8</f>
        <v>-2.5474810584172388E-2</v>
      </c>
      <c r="AA9" s="31">
        <f>(R8-R9)/R8</f>
        <v>6.9907819814100672E-2</v>
      </c>
      <c r="AB9" s="29">
        <f t="shared" si="1"/>
        <v>0.24299639723291699</v>
      </c>
      <c r="AC9" s="29">
        <f t="shared" si="2"/>
        <v>0.23528495871089206</v>
      </c>
    </row>
    <row r="10" spans="1:29" x14ac:dyDescent="0.3">
      <c r="A10" s="2">
        <v>9</v>
      </c>
      <c r="B10" s="2" t="s">
        <v>10</v>
      </c>
      <c r="C10" s="2" t="s">
        <v>13</v>
      </c>
      <c r="D10" s="3" t="s">
        <v>15</v>
      </c>
      <c r="E10" s="3">
        <v>1</v>
      </c>
      <c r="F10" s="22">
        <v>192</v>
      </c>
      <c r="G10" s="22">
        <v>154</v>
      </c>
      <c r="H10" s="4">
        <v>38</v>
      </c>
      <c r="I10" s="7">
        <v>0.49691030352918197</v>
      </c>
      <c r="J10" s="7">
        <v>0.49842645821470499</v>
      </c>
      <c r="K10" s="7">
        <v>0.44417252702776799</v>
      </c>
      <c r="L10" s="7">
        <v>0.44562170714895899</v>
      </c>
      <c r="M10" s="8">
        <v>0.44708516497065898</v>
      </c>
      <c r="N10" s="7">
        <v>0.59977887541609298</v>
      </c>
      <c r="O10" s="7">
        <v>0.59977887572363697</v>
      </c>
      <c r="P10" s="7">
        <v>0.396189788903208</v>
      </c>
      <c r="Q10" s="7">
        <v>0.39748241807624402</v>
      </c>
      <c r="R10" s="8">
        <v>0.39878778256901898</v>
      </c>
      <c r="S10" s="7">
        <v>0.64860043700048997</v>
      </c>
      <c r="T10" s="7">
        <v>0.70347186201138301</v>
      </c>
      <c r="U10" s="7">
        <v>0.42657211983561799</v>
      </c>
      <c r="V10" s="7">
        <v>0.43229817631265</v>
      </c>
      <c r="W10" s="8">
        <v>0.43826119146513998</v>
      </c>
      <c r="X10" s="8"/>
      <c r="Y10" s="8">
        <f t="shared" si="0"/>
        <v>1.1211104866114625</v>
      </c>
      <c r="Z10" s="11"/>
      <c r="AA10" s="11"/>
      <c r="AB10" s="7">
        <f t="shared" si="1"/>
        <v>-4.8821561584396989E-2</v>
      </c>
      <c r="AC10" s="7">
        <f t="shared" si="2"/>
        <v>3.9473408896120998E-2</v>
      </c>
    </row>
    <row r="11" spans="1:29" x14ac:dyDescent="0.3">
      <c r="A11" s="2">
        <v>10</v>
      </c>
      <c r="B11" s="2" t="s">
        <v>10</v>
      </c>
      <c r="C11" s="2" t="s">
        <v>13</v>
      </c>
      <c r="D11" s="3" t="s">
        <v>15</v>
      </c>
      <c r="E11" s="3">
        <v>2</v>
      </c>
      <c r="F11" s="22">
        <v>192</v>
      </c>
      <c r="G11" s="22">
        <v>154</v>
      </c>
      <c r="H11" s="4">
        <v>38</v>
      </c>
      <c r="I11" s="7">
        <v>0.54382106572915601</v>
      </c>
      <c r="J11" s="7">
        <v>0.544491611061244</v>
      </c>
      <c r="K11" s="7">
        <v>0.42295736790477401</v>
      </c>
      <c r="L11" s="7">
        <v>0.42433733035715798</v>
      </c>
      <c r="M11" s="8">
        <v>0.427138267236439</v>
      </c>
      <c r="N11" s="7">
        <v>0.71965486275853696</v>
      </c>
      <c r="O11" s="7">
        <v>0.71965486280218605</v>
      </c>
      <c r="P11" s="7">
        <v>0.33158875023998302</v>
      </c>
      <c r="Q11" s="7">
        <v>0.33267060874319598</v>
      </c>
      <c r="R11" s="8">
        <v>0.334866478184844</v>
      </c>
      <c r="S11" s="7">
        <v>0.67233831295838797</v>
      </c>
      <c r="T11" s="7">
        <v>0.70463483468773402</v>
      </c>
      <c r="U11" s="7">
        <v>0.41191223324239401</v>
      </c>
      <c r="V11" s="7">
        <v>0.41744150391305002</v>
      </c>
      <c r="W11" s="8">
        <v>0.42920272066771797</v>
      </c>
      <c r="X11" s="8" t="s">
        <v>35</v>
      </c>
      <c r="Y11" s="8">
        <f t="shared" si="0"/>
        <v>1.2755480021522536</v>
      </c>
      <c r="Z11" s="11">
        <f>(M10-M11)/M10</f>
        <v>4.4615431906645894E-2</v>
      </c>
      <c r="AA11" s="11">
        <f>(R10-R11)/R10</f>
        <v>0.1602890238321481</v>
      </c>
      <c r="AB11" s="7">
        <f t="shared" si="1"/>
        <v>4.7316549800148988E-2</v>
      </c>
      <c r="AC11" s="7">
        <f t="shared" si="2"/>
        <v>9.4336242482873978E-2</v>
      </c>
    </row>
    <row r="12" spans="1:29" x14ac:dyDescent="0.3">
      <c r="A12" s="2">
        <v>11</v>
      </c>
      <c r="B12" s="2" t="s">
        <v>10</v>
      </c>
      <c r="C12" s="2" t="s">
        <v>13</v>
      </c>
      <c r="D12" s="3" t="s">
        <v>15</v>
      </c>
      <c r="E12" s="3">
        <v>3</v>
      </c>
      <c r="F12" s="22">
        <v>192</v>
      </c>
      <c r="G12" s="22">
        <v>154</v>
      </c>
      <c r="H12" s="4">
        <v>38</v>
      </c>
      <c r="I12" s="7">
        <v>0.53190451706672703</v>
      </c>
      <c r="J12" s="7">
        <v>0.53446691736315499</v>
      </c>
      <c r="K12" s="7">
        <v>0.42844611263094801</v>
      </c>
      <c r="L12" s="7">
        <v>0.42984398294404702</v>
      </c>
      <c r="M12" s="8">
        <v>0.43412114284686298</v>
      </c>
      <c r="N12" s="7">
        <v>0.80125997699709295</v>
      </c>
      <c r="O12" s="7">
        <v>0.80125997702436602</v>
      </c>
      <c r="P12" s="7">
        <v>0.27918748215993699</v>
      </c>
      <c r="Q12" s="7">
        <v>0.28009837359200901</v>
      </c>
      <c r="R12" s="8">
        <v>0.282885490731968</v>
      </c>
      <c r="S12" s="7">
        <v>0.66805307620493104</v>
      </c>
      <c r="T12" s="7">
        <v>0.71308270424504705</v>
      </c>
      <c r="U12" s="7">
        <v>0.41459702629243</v>
      </c>
      <c r="V12" s="7">
        <v>0.42016233606624998</v>
      </c>
      <c r="W12" s="8">
        <v>0.43830711701218</v>
      </c>
      <c r="X12" s="8"/>
      <c r="Y12" s="8">
        <f t="shared" si="0"/>
        <v>1.5346179180967245</v>
      </c>
      <c r="Z12" s="11">
        <f>(M11-M12)/M11</f>
        <v>-1.6348044991620181E-2</v>
      </c>
      <c r="AA12" s="11">
        <f>(R11-R12)/R11</f>
        <v>0.15522899674712393</v>
      </c>
      <c r="AB12" s="7">
        <f t="shared" si="1"/>
        <v>0.13320690079216191</v>
      </c>
      <c r="AC12" s="7">
        <f t="shared" si="2"/>
        <v>0.155421626280212</v>
      </c>
    </row>
    <row r="13" spans="1:29" x14ac:dyDescent="0.3">
      <c r="A13" s="25">
        <v>12</v>
      </c>
      <c r="B13" s="25" t="s">
        <v>30</v>
      </c>
      <c r="C13" s="25" t="s">
        <v>31</v>
      </c>
      <c r="D13" s="26" t="s">
        <v>16</v>
      </c>
      <c r="E13" s="26">
        <v>1</v>
      </c>
      <c r="F13" s="27">
        <v>192</v>
      </c>
      <c r="G13" s="27">
        <v>154</v>
      </c>
      <c r="H13" s="28">
        <v>38</v>
      </c>
      <c r="I13" s="29">
        <v>0.36785748081207797</v>
      </c>
      <c r="J13" s="29">
        <v>0.36858005395768501</v>
      </c>
      <c r="K13" s="29">
        <v>0.49789353031794598</v>
      </c>
      <c r="L13" s="29">
        <v>0.499517983346219</v>
      </c>
      <c r="M13" s="30">
        <v>0.50115844090939599</v>
      </c>
      <c r="N13" s="29">
        <v>0.47201685090648898</v>
      </c>
      <c r="O13" s="29">
        <v>0.47201685120084402</v>
      </c>
      <c r="P13" s="29">
        <v>0.45505438657402197</v>
      </c>
      <c r="Q13" s="29">
        <v>0.45653907040959502</v>
      </c>
      <c r="R13" s="30">
        <v>0.45803838173753098</v>
      </c>
      <c r="S13" s="29">
        <v>0.43413562923607901</v>
      </c>
      <c r="T13" s="29">
        <v>0.48831868278440999</v>
      </c>
      <c r="U13" s="29">
        <v>0.54131247202371102</v>
      </c>
      <c r="V13" s="29">
        <v>0.54857873637245502</v>
      </c>
      <c r="W13" s="30">
        <v>0.55614569708745298</v>
      </c>
      <c r="X13" s="30"/>
      <c r="Y13" s="30">
        <f t="shared" si="0"/>
        <v>1.0941407115453787</v>
      </c>
      <c r="Z13" s="31"/>
      <c r="AA13" s="31"/>
      <c r="AB13" s="29">
        <f t="shared" si="1"/>
        <v>3.788122167040997E-2</v>
      </c>
      <c r="AC13" s="29">
        <f t="shared" si="2"/>
        <v>9.8107315349922009E-2</v>
      </c>
    </row>
    <row r="14" spans="1:29" x14ac:dyDescent="0.3">
      <c r="A14" s="25">
        <v>13</v>
      </c>
      <c r="B14" s="25" t="s">
        <v>30</v>
      </c>
      <c r="C14" s="25" t="s">
        <v>31</v>
      </c>
      <c r="D14" s="26" t="s">
        <v>16</v>
      </c>
      <c r="E14" s="26">
        <v>2</v>
      </c>
      <c r="F14" s="27">
        <v>192</v>
      </c>
      <c r="G14" s="27">
        <v>154</v>
      </c>
      <c r="H14" s="28">
        <v>38</v>
      </c>
      <c r="I14" s="29">
        <v>0.42669378294667798</v>
      </c>
      <c r="J14" s="29">
        <v>0.42848157243019303</v>
      </c>
      <c r="K14" s="29">
        <v>0.47415715379345102</v>
      </c>
      <c r="L14" s="29">
        <v>0.47570416329941001</v>
      </c>
      <c r="M14" s="30">
        <v>0.47884415886258902</v>
      </c>
      <c r="N14" s="29">
        <v>0.60665778949802696</v>
      </c>
      <c r="O14" s="29">
        <v>0.60665778984564001</v>
      </c>
      <c r="P14" s="29">
        <v>0.39277021933288803</v>
      </c>
      <c r="Q14" s="29">
        <v>0.39405169164244702</v>
      </c>
      <c r="R14" s="30">
        <v>0.39665272114540301</v>
      </c>
      <c r="S14" s="29">
        <v>0.51920628757272103</v>
      </c>
      <c r="T14" s="29">
        <v>0.58362080591949494</v>
      </c>
      <c r="U14" s="29">
        <v>0.49896633891317799</v>
      </c>
      <c r="V14" s="29">
        <v>0.50566417335640501</v>
      </c>
      <c r="W14" s="30">
        <v>0.51991102205775797</v>
      </c>
      <c r="X14" s="30"/>
      <c r="Y14" s="30">
        <f t="shared" si="0"/>
        <v>1.207212590096052</v>
      </c>
      <c r="Z14" s="31">
        <f>(M13-M14)/M13</f>
        <v>4.4525403994624416E-2</v>
      </c>
      <c r="AA14" s="31">
        <f>(R13-R14)/R13</f>
        <v>0.13401859547068196</v>
      </c>
      <c r="AB14" s="29">
        <f t="shared" si="1"/>
        <v>8.745150192530593E-2</v>
      </c>
      <c r="AC14" s="29">
        <f t="shared" si="2"/>
        <v>0.12325830091235496</v>
      </c>
    </row>
    <row r="15" spans="1:29" x14ac:dyDescent="0.3">
      <c r="A15" s="25">
        <v>14</v>
      </c>
      <c r="B15" s="25" t="s">
        <v>30</v>
      </c>
      <c r="C15" s="25" t="s">
        <v>31</v>
      </c>
      <c r="D15" s="26" t="s">
        <v>16</v>
      </c>
      <c r="E15" s="26">
        <v>3</v>
      </c>
      <c r="F15" s="27">
        <v>192</v>
      </c>
      <c r="G15" s="27">
        <v>154</v>
      </c>
      <c r="H15" s="28">
        <v>38</v>
      </c>
      <c r="I15" s="29">
        <v>0.498250615751613</v>
      </c>
      <c r="J15" s="29">
        <v>0.50154731515923801</v>
      </c>
      <c r="K15" s="29">
        <v>0.443580458740715</v>
      </c>
      <c r="L15" s="29">
        <v>0.44502770714947498</v>
      </c>
      <c r="M15" s="30">
        <v>0.44945595260640703</v>
      </c>
      <c r="N15" s="29">
        <v>0.67511047282634695</v>
      </c>
      <c r="O15" s="29">
        <v>0.675110472965196</v>
      </c>
      <c r="P15" s="29">
        <v>0.356961296421414</v>
      </c>
      <c r="Q15" s="29">
        <v>0.35812593669817799</v>
      </c>
      <c r="R15" s="30">
        <v>0.36168946662387902</v>
      </c>
      <c r="S15" s="29">
        <v>0.58215803583884096</v>
      </c>
      <c r="T15" s="29">
        <v>0.61773742169923496</v>
      </c>
      <c r="U15" s="29">
        <v>0.46515520584673198</v>
      </c>
      <c r="V15" s="29">
        <v>0.47139917926977298</v>
      </c>
      <c r="W15" s="30">
        <v>0.49175663188207203</v>
      </c>
      <c r="X15" s="30"/>
      <c r="Y15" s="30">
        <f t="shared" si="0"/>
        <v>1.242657014045135</v>
      </c>
      <c r="Z15" s="31">
        <f>(M14-M15)/M14</f>
        <v>6.1373216551264952E-2</v>
      </c>
      <c r="AA15" s="31">
        <f>(R14-R15)/R14</f>
        <v>8.8145757378296996E-2</v>
      </c>
      <c r="AB15" s="29">
        <f t="shared" si="1"/>
        <v>9.2952436987505993E-2</v>
      </c>
      <c r="AC15" s="29">
        <f t="shared" si="2"/>
        <v>0.13006716525819301</v>
      </c>
    </row>
    <row r="16" spans="1:29" x14ac:dyDescent="0.3">
      <c r="A16" s="25">
        <v>15</v>
      </c>
      <c r="B16" s="25" t="s">
        <v>30</v>
      </c>
      <c r="C16" s="25" t="s">
        <v>31</v>
      </c>
      <c r="D16" s="26" t="s">
        <v>16</v>
      </c>
      <c r="E16" s="26">
        <v>4</v>
      </c>
      <c r="F16" s="27">
        <v>192</v>
      </c>
      <c r="G16" s="27">
        <v>154</v>
      </c>
      <c r="H16" s="28">
        <v>38</v>
      </c>
      <c r="I16" s="29">
        <v>0.55377718588221303</v>
      </c>
      <c r="J16" s="29">
        <v>0.55496302875368497</v>
      </c>
      <c r="K16" s="29">
        <v>0.41831637657291199</v>
      </c>
      <c r="L16" s="29">
        <v>0.41968119708838802</v>
      </c>
      <c r="M16" s="30">
        <v>0.42527719345759302</v>
      </c>
      <c r="N16" s="29">
        <v>0.74082408507159903</v>
      </c>
      <c r="O16" s="29">
        <v>0.74082408546419098</v>
      </c>
      <c r="P16" s="29">
        <v>0.31882369766817098</v>
      </c>
      <c r="Q16" s="29">
        <v>0.31986390825462202</v>
      </c>
      <c r="R16" s="30">
        <v>0.32412894867494801</v>
      </c>
      <c r="S16" s="29">
        <v>0.673511860341514</v>
      </c>
      <c r="T16" s="29">
        <v>0.71786886873987799</v>
      </c>
      <c r="U16" s="29">
        <v>0.41117392273445802</v>
      </c>
      <c r="V16" s="29">
        <v>0.41669328275350398</v>
      </c>
      <c r="W16" s="30">
        <v>0.44122528431080599</v>
      </c>
      <c r="X16" s="30" t="s">
        <v>77</v>
      </c>
      <c r="Y16" s="30">
        <f t="shared" si="0"/>
        <v>1.3120617433158717</v>
      </c>
      <c r="Z16" s="31">
        <f>(M15-M16)/M15</f>
        <v>5.3795614472565652E-2</v>
      </c>
      <c r="AA16" s="31">
        <f>(R15-R16)/R15</f>
        <v>0.10384741999686212</v>
      </c>
      <c r="AB16" s="29">
        <f t="shared" si="1"/>
        <v>6.7312224730085024E-2</v>
      </c>
      <c r="AC16" s="29">
        <f t="shared" si="2"/>
        <v>0.11709633563585797</v>
      </c>
    </row>
    <row r="17" spans="1:29" x14ac:dyDescent="0.3">
      <c r="A17" s="25">
        <v>16</v>
      </c>
      <c r="B17" s="25" t="s">
        <v>30</v>
      </c>
      <c r="C17" s="25" t="s">
        <v>31</v>
      </c>
      <c r="D17" s="26" t="s">
        <v>16</v>
      </c>
      <c r="E17" s="26">
        <v>5</v>
      </c>
      <c r="F17" s="27">
        <v>192</v>
      </c>
      <c r="G17" s="27">
        <v>154</v>
      </c>
      <c r="H17" s="28">
        <v>38</v>
      </c>
      <c r="I17" s="29">
        <v>0.52736510026120498</v>
      </c>
      <c r="J17" s="29">
        <v>0.52909978083876397</v>
      </c>
      <c r="K17" s="29">
        <v>0.43051855624668101</v>
      </c>
      <c r="L17" s="29">
        <v>0.43192318822086301</v>
      </c>
      <c r="M17" s="30">
        <v>0.439158585836043</v>
      </c>
      <c r="N17" s="29">
        <v>0.75579091250408403</v>
      </c>
      <c r="O17" s="29">
        <v>0.75579091267553999</v>
      </c>
      <c r="P17" s="29">
        <v>0.30948113762466101</v>
      </c>
      <c r="Q17" s="29">
        <v>0.310490866694422</v>
      </c>
      <c r="R17" s="30">
        <v>0.315692080562262</v>
      </c>
      <c r="S17" s="29">
        <v>0.69462323241072699</v>
      </c>
      <c r="T17" s="29">
        <v>0.73028760715621999</v>
      </c>
      <c r="U17" s="29">
        <v>0.397658120487276</v>
      </c>
      <c r="V17" s="29">
        <v>0.402996052223974</v>
      </c>
      <c r="W17" s="30">
        <v>0.43333789032059</v>
      </c>
      <c r="X17" s="30"/>
      <c r="Y17" s="30">
        <f t="shared" si="0"/>
        <v>1.3910978858065794</v>
      </c>
      <c r="Z17" s="31">
        <f>(M16-M17)/M16</f>
        <v>-3.2640810727684093E-2</v>
      </c>
      <c r="AA17" s="31">
        <f>(R16-R17)/R16</f>
        <v>2.6029356980227358E-2</v>
      </c>
      <c r="AB17" s="29">
        <f t="shared" si="1"/>
        <v>6.1167680093357046E-2</v>
      </c>
      <c r="AC17" s="29">
        <f t="shared" si="2"/>
        <v>0.117645809758328</v>
      </c>
    </row>
    <row r="18" spans="1:29" x14ac:dyDescent="0.3">
      <c r="A18" s="2">
        <v>17</v>
      </c>
      <c r="B18" s="2" t="s">
        <v>30</v>
      </c>
      <c r="C18" s="2" t="s">
        <v>32</v>
      </c>
      <c r="D18" s="3" t="s">
        <v>15</v>
      </c>
      <c r="E18" s="3">
        <v>1</v>
      </c>
      <c r="F18" s="22">
        <v>192</v>
      </c>
      <c r="G18" s="22">
        <v>154</v>
      </c>
      <c r="H18" s="4">
        <v>38</v>
      </c>
      <c r="I18" s="7">
        <v>0.455123523295687</v>
      </c>
      <c r="J18" s="7">
        <v>0.45912004112671401</v>
      </c>
      <c r="K18" s="7">
        <v>0.46225116156007201</v>
      </c>
      <c r="L18" s="7">
        <v>0.46375932596369401</v>
      </c>
      <c r="M18" s="8">
        <v>0.46528234919636002</v>
      </c>
      <c r="N18" s="7">
        <v>0.55862870790847796</v>
      </c>
      <c r="O18" s="7">
        <v>0.55862870817172805</v>
      </c>
      <c r="P18" s="7">
        <v>0.41605937778657898</v>
      </c>
      <c r="Q18" s="7">
        <v>0.41741683450178402</v>
      </c>
      <c r="R18" s="8">
        <v>0.418787665234581</v>
      </c>
      <c r="S18" s="7">
        <v>0.57487086262904896</v>
      </c>
      <c r="T18" s="7">
        <v>0.623798191863148</v>
      </c>
      <c r="U18" s="7">
        <v>0.46919383212619398</v>
      </c>
      <c r="V18" s="7">
        <v>0.47549201772366101</v>
      </c>
      <c r="W18" s="8">
        <v>0.482050838144231</v>
      </c>
      <c r="X18" s="8" t="s">
        <v>35</v>
      </c>
      <c r="Y18" s="8">
        <f t="shared" si="0"/>
        <v>1.1110220950173768</v>
      </c>
      <c r="Z18" s="11"/>
      <c r="AA18" s="11"/>
      <c r="AB18" s="7">
        <f t="shared" si="1"/>
        <v>-1.6242154720571E-2</v>
      </c>
      <c r="AC18" s="7">
        <f t="shared" si="2"/>
        <v>6.3263172909650001E-2</v>
      </c>
    </row>
    <row r="19" spans="1:29" x14ac:dyDescent="0.3">
      <c r="A19" s="2">
        <v>18</v>
      </c>
      <c r="B19" s="2" t="s">
        <v>30</v>
      </c>
      <c r="C19" s="2" t="s">
        <v>32</v>
      </c>
      <c r="D19" s="3" t="s">
        <v>15</v>
      </c>
      <c r="E19" s="3">
        <v>2</v>
      </c>
      <c r="F19" s="22">
        <v>192</v>
      </c>
      <c r="G19" s="22">
        <v>154</v>
      </c>
      <c r="H19" s="4">
        <v>38</v>
      </c>
      <c r="I19" s="7">
        <v>0.45677944076322102</v>
      </c>
      <c r="J19" s="7">
        <v>0.45788374774836399</v>
      </c>
      <c r="K19" s="7">
        <v>0.46154822038467402</v>
      </c>
      <c r="L19" s="7">
        <v>0.46305409133628</v>
      </c>
      <c r="M19" s="8">
        <v>0.46611058716810799</v>
      </c>
      <c r="N19" s="7">
        <v>0.64065085394854604</v>
      </c>
      <c r="O19" s="7">
        <v>0.64065085410404099</v>
      </c>
      <c r="P19" s="7">
        <v>0.37541496676707897</v>
      </c>
      <c r="Q19" s="7">
        <v>0.37663981493739901</v>
      </c>
      <c r="R19" s="8">
        <v>0.37912591331336798</v>
      </c>
      <c r="S19" s="7">
        <v>0.47943777643743002</v>
      </c>
      <c r="T19" s="7">
        <v>0.557161133771646</v>
      </c>
      <c r="U19" s="7">
        <v>0.51919222837018597</v>
      </c>
      <c r="V19" s="7">
        <v>0.52616156341071796</v>
      </c>
      <c r="W19" s="8">
        <v>0.54098591637332405</v>
      </c>
      <c r="X19" s="8"/>
      <c r="Y19" s="8">
        <f t="shared" si="0"/>
        <v>1.2294347888134001</v>
      </c>
      <c r="Z19" s="11">
        <f>(M18-M19)/M18</f>
        <v>-1.7800760617257662E-3</v>
      </c>
      <c r="AA19" s="11">
        <f>(R18-R19)/R18</f>
        <v>9.4706112939111436E-2</v>
      </c>
      <c r="AB19" s="7">
        <f t="shared" si="1"/>
        <v>0.16121307751111602</v>
      </c>
      <c r="AC19" s="7">
        <f t="shared" si="2"/>
        <v>0.16186000305995607</v>
      </c>
    </row>
    <row r="20" spans="1:29" x14ac:dyDescent="0.3">
      <c r="A20" s="2">
        <v>19</v>
      </c>
      <c r="B20" s="2" t="s">
        <v>30</v>
      </c>
      <c r="C20" s="2" t="s">
        <v>32</v>
      </c>
      <c r="D20" s="3" t="s">
        <v>15</v>
      </c>
      <c r="E20" s="3">
        <v>3</v>
      </c>
      <c r="F20" s="22">
        <v>192</v>
      </c>
      <c r="G20" s="22">
        <v>154</v>
      </c>
      <c r="H20" s="4">
        <v>38</v>
      </c>
      <c r="I20" s="7">
        <v>0.410694219754213</v>
      </c>
      <c r="J20" s="7">
        <v>0.419827170252626</v>
      </c>
      <c r="K20" s="7">
        <v>0.480727904517532</v>
      </c>
      <c r="L20" s="7">
        <v>0.48229635209260002</v>
      </c>
      <c r="M20" s="8">
        <v>0.48709543897132301</v>
      </c>
      <c r="N20" s="7">
        <v>0.68476845027247901</v>
      </c>
      <c r="O20" s="7">
        <v>0.68476845044033596</v>
      </c>
      <c r="P20" s="7">
        <v>0.35161558194643799</v>
      </c>
      <c r="Q20" s="7">
        <v>0.35276278102033698</v>
      </c>
      <c r="R20" s="8">
        <v>0.35627294489852401</v>
      </c>
      <c r="S20" s="7">
        <v>0.44790766617646099</v>
      </c>
      <c r="T20" s="7">
        <v>0.54977423135916803</v>
      </c>
      <c r="U20" s="7">
        <v>0.53468465078911098</v>
      </c>
      <c r="V20" s="7">
        <v>0.54186194711358804</v>
      </c>
      <c r="W20" s="8">
        <v>0.56526234617211102</v>
      </c>
      <c r="X20" s="8"/>
      <c r="Y20" s="8">
        <f t="shared" si="0"/>
        <v>1.3671973860099333</v>
      </c>
      <c r="Z20" s="11">
        <f>(M19-M20)/M19</f>
        <v>-4.5021186776104269E-2</v>
      </c>
      <c r="AA20" s="11">
        <f>(R19-R20)/R19</f>
        <v>6.0278043816948901E-2</v>
      </c>
      <c r="AB20" s="7">
        <f t="shared" si="1"/>
        <v>0.23686078409601802</v>
      </c>
      <c r="AC20" s="7">
        <f t="shared" si="2"/>
        <v>0.20898940127358701</v>
      </c>
    </row>
    <row r="21" spans="1:29" x14ac:dyDescent="0.3">
      <c r="A21" s="25">
        <v>20</v>
      </c>
      <c r="B21" s="25" t="s">
        <v>30</v>
      </c>
      <c r="C21" s="25" t="s">
        <v>33</v>
      </c>
      <c r="D21" s="26" t="s">
        <v>16</v>
      </c>
      <c r="E21" s="26">
        <v>1</v>
      </c>
      <c r="F21" s="27">
        <v>192</v>
      </c>
      <c r="G21" s="27">
        <v>154</v>
      </c>
      <c r="H21" s="28">
        <v>38</v>
      </c>
      <c r="I21" s="29">
        <v>0.349488460738546</v>
      </c>
      <c r="J21" s="29">
        <v>0.34998514684943899</v>
      </c>
      <c r="K21" s="29">
        <v>0.50507571118197103</v>
      </c>
      <c r="L21" s="29">
        <v>0.50672359716276105</v>
      </c>
      <c r="M21" s="30">
        <v>0.50838771854601394</v>
      </c>
      <c r="N21" s="29">
        <v>0.45447214538377401</v>
      </c>
      <c r="O21" s="29">
        <v>0.45447214573718397</v>
      </c>
      <c r="P21" s="29">
        <v>0.46255325288365101</v>
      </c>
      <c r="Q21" s="29">
        <v>0.46406240290595502</v>
      </c>
      <c r="R21" s="30">
        <v>0.46558642146787599</v>
      </c>
      <c r="S21" s="29">
        <v>0.62582388049683801</v>
      </c>
      <c r="T21" s="29">
        <v>0.66152576150345099</v>
      </c>
      <c r="U21" s="29">
        <v>0.44017958027915899</v>
      </c>
      <c r="V21" s="29">
        <v>0.44608829540495298</v>
      </c>
      <c r="W21" s="30">
        <v>0.452241528082309</v>
      </c>
      <c r="X21" s="30"/>
      <c r="Y21" s="30">
        <f t="shared" si="0"/>
        <v>1.0919298654440917</v>
      </c>
      <c r="Z21" s="31"/>
      <c r="AA21" s="31"/>
      <c r="AB21" s="29">
        <f t="shared" si="1"/>
        <v>-0.17135173511306401</v>
      </c>
      <c r="AC21" s="29">
        <f t="shared" si="2"/>
        <v>-1.3344893385566992E-2</v>
      </c>
    </row>
    <row r="22" spans="1:29" x14ac:dyDescent="0.3">
      <c r="A22" s="25">
        <v>21</v>
      </c>
      <c r="B22" s="25" t="s">
        <v>30</v>
      </c>
      <c r="C22" s="25" t="s">
        <v>33</v>
      </c>
      <c r="D22" s="26" t="s">
        <v>16</v>
      </c>
      <c r="E22" s="26">
        <v>2</v>
      </c>
      <c r="F22" s="27">
        <v>192</v>
      </c>
      <c r="G22" s="27">
        <v>154</v>
      </c>
      <c r="H22" s="28">
        <v>38</v>
      </c>
      <c r="I22" s="29">
        <v>0.41821188370530399</v>
      </c>
      <c r="J22" s="29">
        <v>0.41944539773135697</v>
      </c>
      <c r="K22" s="29">
        <v>0.47765178453840901</v>
      </c>
      <c r="L22" s="29">
        <v>0.47921019580629298</v>
      </c>
      <c r="M22" s="30">
        <v>0.482373333749475</v>
      </c>
      <c r="N22" s="29">
        <v>0.57145601601714102</v>
      </c>
      <c r="O22" s="29">
        <v>0.57145601623112796</v>
      </c>
      <c r="P22" s="29">
        <v>0.40996895938880201</v>
      </c>
      <c r="Q22" s="29">
        <v>0.41130654519184001</v>
      </c>
      <c r="R22" s="30">
        <v>0.41402146935405698</v>
      </c>
      <c r="S22" s="29">
        <v>0.58923857078613995</v>
      </c>
      <c r="T22" s="29">
        <v>0.60294592998697505</v>
      </c>
      <c r="U22" s="29">
        <v>0.46119722633483701</v>
      </c>
      <c r="V22" s="29">
        <v>0.46738807013883799</v>
      </c>
      <c r="W22" s="30">
        <v>0.48055650775206099</v>
      </c>
      <c r="X22" s="30"/>
      <c r="Y22" s="30">
        <f t="shared" si="0"/>
        <v>1.1650925603014222</v>
      </c>
      <c r="Z22" s="31">
        <f t="shared" ref="Z22:Z28" si="3">(M21-M22)/M21</f>
        <v>5.1170364364701695E-2</v>
      </c>
      <c r="AA22" s="31">
        <f t="shared" ref="AA22:AA28" si="4">(R21-R22)/R21</f>
        <v>0.110752697536255</v>
      </c>
      <c r="AB22" s="29">
        <f t="shared" si="1"/>
        <v>-1.7782554768998926E-2</v>
      </c>
      <c r="AC22" s="29">
        <f t="shared" si="2"/>
        <v>6.6535038398004009E-2</v>
      </c>
    </row>
    <row r="23" spans="1:29" x14ac:dyDescent="0.3">
      <c r="A23" s="25">
        <v>22</v>
      </c>
      <c r="B23" s="25" t="s">
        <v>30</v>
      </c>
      <c r="C23" s="25" t="s">
        <v>33</v>
      </c>
      <c r="D23" s="26" t="s">
        <v>16</v>
      </c>
      <c r="E23" s="26">
        <v>3</v>
      </c>
      <c r="F23" s="27">
        <v>192</v>
      </c>
      <c r="G23" s="27">
        <v>154</v>
      </c>
      <c r="H23" s="28">
        <v>38</v>
      </c>
      <c r="I23" s="29">
        <v>0.43731446243378203</v>
      </c>
      <c r="J23" s="29">
        <v>0.442651400472866</v>
      </c>
      <c r="K23" s="29">
        <v>0.46974466675849702</v>
      </c>
      <c r="L23" s="29">
        <v>0.47127727985741402</v>
      </c>
      <c r="M23" s="30">
        <v>0.47596672152578001</v>
      </c>
      <c r="N23" s="29">
        <v>0.66262262972599295</v>
      </c>
      <c r="O23" s="29">
        <v>0.66262262989003295</v>
      </c>
      <c r="P23" s="29">
        <v>0.363756907106287</v>
      </c>
      <c r="Q23" s="29">
        <v>0.36494371909182799</v>
      </c>
      <c r="R23" s="30">
        <v>0.36857508931921401</v>
      </c>
      <c r="S23" s="29">
        <v>0.58899523302750401</v>
      </c>
      <c r="T23" s="29">
        <v>0.60999827422186703</v>
      </c>
      <c r="U23" s="29">
        <v>0.46133381423638797</v>
      </c>
      <c r="V23" s="29">
        <v>0.46752649151707998</v>
      </c>
      <c r="W23" s="30">
        <v>0.48771670145931301</v>
      </c>
      <c r="X23" s="30" t="s">
        <v>77</v>
      </c>
      <c r="Y23" s="30">
        <f t="shared" si="0"/>
        <v>1.2913697515611444</v>
      </c>
      <c r="Z23" s="31">
        <f t="shared" si="3"/>
        <v>1.3281439448355406E-2</v>
      </c>
      <c r="AA23" s="31">
        <f t="shared" si="4"/>
        <v>0.10976817242291072</v>
      </c>
      <c r="AB23" s="29">
        <f t="shared" si="1"/>
        <v>7.3627396698488945E-2</v>
      </c>
      <c r="AC23" s="29">
        <f t="shared" si="2"/>
        <v>0.119141612140099</v>
      </c>
    </row>
    <row r="24" spans="1:29" x14ac:dyDescent="0.3">
      <c r="A24" s="25">
        <v>23</v>
      </c>
      <c r="B24" s="25" t="s">
        <v>30</v>
      </c>
      <c r="C24" s="25" t="s">
        <v>33</v>
      </c>
      <c r="D24" s="26" t="s">
        <v>16</v>
      </c>
      <c r="E24" s="26">
        <v>4</v>
      </c>
      <c r="F24" s="27">
        <v>192</v>
      </c>
      <c r="G24" s="27">
        <v>154</v>
      </c>
      <c r="H24" s="28">
        <v>38</v>
      </c>
      <c r="I24" s="29">
        <v>0.45311449555261302</v>
      </c>
      <c r="J24" s="29">
        <v>0.45965492680894598</v>
      </c>
      <c r="K24" s="29">
        <v>0.463102566407256</v>
      </c>
      <c r="L24" s="29">
        <v>0.46461350864810202</v>
      </c>
      <c r="M24" s="30">
        <v>0.47080862895731901</v>
      </c>
      <c r="N24" s="29">
        <v>0.72336746644385896</v>
      </c>
      <c r="O24" s="29">
        <v>0.72336746661164197</v>
      </c>
      <c r="P24" s="29">
        <v>0.329385821811427</v>
      </c>
      <c r="Q24" s="29">
        <v>0.330460492927098</v>
      </c>
      <c r="R24" s="30">
        <v>0.33486682738147799</v>
      </c>
      <c r="S24" s="29">
        <v>0.57663354377380704</v>
      </c>
      <c r="T24" s="29">
        <v>0.60233446413897096</v>
      </c>
      <c r="U24" s="29">
        <v>0.46822013013448899</v>
      </c>
      <c r="V24" s="29">
        <v>0.47450524532173299</v>
      </c>
      <c r="W24" s="30">
        <v>0.50244081303777499</v>
      </c>
      <c r="X24" s="30"/>
      <c r="Y24" s="30">
        <f t="shared" si="0"/>
        <v>1.4059578031029543</v>
      </c>
      <c r="Z24" s="31">
        <f t="shared" si="3"/>
        <v>1.08370865759816E-2</v>
      </c>
      <c r="AA24" s="31">
        <f t="shared" si="4"/>
        <v>9.1455616276177862E-2</v>
      </c>
      <c r="AB24" s="29">
        <f t="shared" si="1"/>
        <v>0.14673392267005192</v>
      </c>
      <c r="AC24" s="29">
        <f t="shared" si="2"/>
        <v>0.167573985656297</v>
      </c>
    </row>
    <row r="25" spans="1:29" x14ac:dyDescent="0.3">
      <c r="A25" s="25">
        <v>24</v>
      </c>
      <c r="B25" s="25" t="s">
        <v>30</v>
      </c>
      <c r="C25" s="25" t="s">
        <v>33</v>
      </c>
      <c r="D25" s="26" t="s">
        <v>16</v>
      </c>
      <c r="E25" s="26">
        <v>5</v>
      </c>
      <c r="F25" s="27">
        <v>192</v>
      </c>
      <c r="G25" s="27">
        <v>154</v>
      </c>
      <c r="H25" s="28">
        <v>38</v>
      </c>
      <c r="I25" s="29">
        <v>0.47023343073742702</v>
      </c>
      <c r="J25" s="29">
        <v>0.47489357266079701</v>
      </c>
      <c r="K25" s="29">
        <v>0.45579678343775898</v>
      </c>
      <c r="L25" s="29">
        <v>0.45728388945550602</v>
      </c>
      <c r="M25" s="30">
        <v>0.46494411899042598</v>
      </c>
      <c r="N25" s="29">
        <v>0.78010423892464598</v>
      </c>
      <c r="O25" s="29">
        <v>0.78010423903272696</v>
      </c>
      <c r="P25" s="29">
        <v>0.29367143337277601</v>
      </c>
      <c r="Q25" s="29">
        <v>0.29462958088868202</v>
      </c>
      <c r="R25" s="30">
        <v>0.29956509309330398</v>
      </c>
      <c r="S25" s="29">
        <v>0.48605623619300797</v>
      </c>
      <c r="T25" s="29">
        <v>0.52824733142317304</v>
      </c>
      <c r="U25" s="29">
        <v>0.51588114961327602</v>
      </c>
      <c r="V25" s="29">
        <v>0.52280603865492403</v>
      </c>
      <c r="W25" s="30">
        <v>0.56216844951046496</v>
      </c>
      <c r="X25" s="30"/>
      <c r="Y25" s="30">
        <f t="shared" si="0"/>
        <v>1.5520637407697306</v>
      </c>
      <c r="Z25" s="31">
        <f t="shared" si="3"/>
        <v>1.2456249962709737E-2</v>
      </c>
      <c r="AA25" s="31">
        <f t="shared" si="4"/>
        <v>0.10542021902921582</v>
      </c>
      <c r="AB25" s="29">
        <f t="shared" si="1"/>
        <v>0.294048002731638</v>
      </c>
      <c r="AC25" s="29">
        <f t="shared" si="2"/>
        <v>0.26260335641716098</v>
      </c>
    </row>
    <row r="26" spans="1:29" x14ac:dyDescent="0.3">
      <c r="A26" s="25">
        <v>25</v>
      </c>
      <c r="B26" s="25" t="s">
        <v>30</v>
      </c>
      <c r="C26" s="25" t="s">
        <v>33</v>
      </c>
      <c r="D26" s="26" t="s">
        <v>16</v>
      </c>
      <c r="E26" s="26">
        <v>6</v>
      </c>
      <c r="F26" s="27">
        <v>192</v>
      </c>
      <c r="G26" s="27">
        <v>154</v>
      </c>
      <c r="H26" s="28">
        <v>38</v>
      </c>
      <c r="I26" s="29">
        <v>0.47452324452801398</v>
      </c>
      <c r="J26" s="29">
        <v>0.47995323190306799</v>
      </c>
      <c r="K26" s="29">
        <v>0.45394761268778</v>
      </c>
      <c r="L26" s="29">
        <v>0.45542868550597398</v>
      </c>
      <c r="M26" s="30">
        <v>0.46463019454946602</v>
      </c>
      <c r="N26" s="29">
        <v>0.80432550799759595</v>
      </c>
      <c r="O26" s="29">
        <v>0.80432550823688997</v>
      </c>
      <c r="P26" s="29">
        <v>0.27702590459771398</v>
      </c>
      <c r="Q26" s="29">
        <v>0.27792974355570699</v>
      </c>
      <c r="R26" s="30">
        <v>0.28354505310947897</v>
      </c>
      <c r="S26" s="29">
        <v>0.46329565488372298</v>
      </c>
      <c r="T26" s="29">
        <v>0.51188866936267996</v>
      </c>
      <c r="U26" s="29">
        <v>0.52718059299596598</v>
      </c>
      <c r="V26" s="29">
        <v>0.534257159205342</v>
      </c>
      <c r="W26" s="30">
        <v>0.58367402386009304</v>
      </c>
      <c r="X26" s="30"/>
      <c r="Y26" s="30">
        <f t="shared" si="0"/>
        <v>1.6386468021717475</v>
      </c>
      <c r="Z26" s="31">
        <f t="shared" si="3"/>
        <v>6.7518746476804116E-4</v>
      </c>
      <c r="AA26" s="31">
        <f t="shared" si="4"/>
        <v>5.3477659290681538E-2</v>
      </c>
      <c r="AB26" s="29">
        <f t="shared" si="1"/>
        <v>0.34102985311387296</v>
      </c>
      <c r="AC26" s="29">
        <f t="shared" si="2"/>
        <v>0.30012897075061407</v>
      </c>
    </row>
    <row r="27" spans="1:29" x14ac:dyDescent="0.3">
      <c r="A27" s="25">
        <v>26</v>
      </c>
      <c r="B27" s="25" t="s">
        <v>30</v>
      </c>
      <c r="C27" s="25" t="s">
        <v>33</v>
      </c>
      <c r="D27" s="26" t="s">
        <v>16</v>
      </c>
      <c r="E27" s="26">
        <v>7</v>
      </c>
      <c r="F27" s="27">
        <v>192</v>
      </c>
      <c r="G27" s="27">
        <v>154</v>
      </c>
      <c r="H27" s="28">
        <v>38</v>
      </c>
      <c r="I27" s="29">
        <v>0.48125035542470301</v>
      </c>
      <c r="J27" s="29">
        <v>0.48855447608352598</v>
      </c>
      <c r="K27" s="29">
        <v>0.45103255274576698</v>
      </c>
      <c r="L27" s="29">
        <v>0.452504114739533</v>
      </c>
      <c r="M27" s="30">
        <v>0.46322481893429701</v>
      </c>
      <c r="N27" s="29">
        <v>0.81560116831474505</v>
      </c>
      <c r="O27" s="29">
        <v>0.81560116838680197</v>
      </c>
      <c r="P27" s="29">
        <v>0.268925730344938</v>
      </c>
      <c r="Q27" s="29">
        <v>0.26980314125799099</v>
      </c>
      <c r="R27" s="30">
        <v>0.27619530339315701</v>
      </c>
      <c r="S27" s="29">
        <v>0.45708749920484798</v>
      </c>
      <c r="T27" s="29">
        <v>0.50527701550076998</v>
      </c>
      <c r="U27" s="29">
        <v>0.53022082291497297</v>
      </c>
      <c r="V27" s="29">
        <v>0.53733819940568195</v>
      </c>
      <c r="W27" s="30">
        <v>0.59674384789455504</v>
      </c>
      <c r="X27" s="30"/>
      <c r="Y27" s="30">
        <f t="shared" si="0"/>
        <v>1.677163996792908</v>
      </c>
      <c r="Z27" s="31">
        <f t="shared" si="3"/>
        <v>3.0247186507793618E-3</v>
      </c>
      <c r="AA27" s="31">
        <f t="shared" si="4"/>
        <v>2.5920923802836251E-2</v>
      </c>
      <c r="AB27" s="29">
        <f t="shared" si="1"/>
        <v>0.35851366910989707</v>
      </c>
      <c r="AC27" s="29">
        <f t="shared" si="2"/>
        <v>0.32054854450139803</v>
      </c>
    </row>
    <row r="28" spans="1:29" x14ac:dyDescent="0.3">
      <c r="A28" s="25">
        <v>27</v>
      </c>
      <c r="B28" s="25" t="s">
        <v>30</v>
      </c>
      <c r="C28" s="25" t="s">
        <v>33</v>
      </c>
      <c r="D28" s="26" t="s">
        <v>16</v>
      </c>
      <c r="E28" s="26">
        <v>8</v>
      </c>
      <c r="F28" s="27">
        <v>192</v>
      </c>
      <c r="G28" s="27">
        <v>154</v>
      </c>
      <c r="H28" s="28">
        <v>38</v>
      </c>
      <c r="I28" s="29">
        <v>0.47750682351455498</v>
      </c>
      <c r="J28" s="29">
        <v>0.48877906568838198</v>
      </c>
      <c r="K28" s="29">
        <v>0.45265705461299099</v>
      </c>
      <c r="L28" s="29">
        <v>0.45413391679006399</v>
      </c>
      <c r="M28" s="30">
        <v>0.46649355984762497</v>
      </c>
      <c r="N28" s="29">
        <v>0.83810022089791003</v>
      </c>
      <c r="O28" s="29">
        <v>0.83810022105466198</v>
      </c>
      <c r="P28" s="29">
        <v>0.25198599399337901</v>
      </c>
      <c r="Q28" s="29">
        <v>0.25280813645175498</v>
      </c>
      <c r="R28" s="30">
        <v>0.25968852616295801</v>
      </c>
      <c r="S28" s="29">
        <v>0.44460048585995299</v>
      </c>
      <c r="T28" s="29">
        <v>0.49596937918244799</v>
      </c>
      <c r="U28" s="29">
        <v>0.53628371149096599</v>
      </c>
      <c r="V28" s="29">
        <v>0.54348247267792105</v>
      </c>
      <c r="W28" s="30">
        <v>0.61388554279700402</v>
      </c>
      <c r="X28" s="30"/>
      <c r="Y28" s="30">
        <f t="shared" si="0"/>
        <v>1.7963579937101035</v>
      </c>
      <c r="Z28" s="31">
        <f t="shared" si="3"/>
        <v>-7.0564891597304363E-3</v>
      </c>
      <c r="AA28" s="31">
        <f t="shared" si="4"/>
        <v>5.9764872998951835E-2</v>
      </c>
      <c r="AB28" s="29">
        <f t="shared" si="1"/>
        <v>0.39349973503795704</v>
      </c>
      <c r="AC28" s="29">
        <f t="shared" si="2"/>
        <v>0.35419701663404601</v>
      </c>
    </row>
    <row r="29" spans="1:29" x14ac:dyDescent="0.3">
      <c r="A29" s="2">
        <v>28</v>
      </c>
      <c r="B29" s="2" t="s">
        <v>30</v>
      </c>
      <c r="C29" s="2" t="s">
        <v>34</v>
      </c>
      <c r="D29" s="3" t="s">
        <v>15</v>
      </c>
      <c r="E29" s="3">
        <v>1</v>
      </c>
      <c r="F29" s="22">
        <v>192</v>
      </c>
      <c r="G29" s="22">
        <v>154</v>
      </c>
      <c r="H29" s="4">
        <v>38</v>
      </c>
      <c r="I29" s="7">
        <v>0.34472754071352002</v>
      </c>
      <c r="J29" s="7">
        <v>0.345522766813949</v>
      </c>
      <c r="K29" s="7">
        <v>0.50692059881848694</v>
      </c>
      <c r="L29" s="7">
        <v>0.50857450402452398</v>
      </c>
      <c r="M29" s="8">
        <v>0.51024470393599997</v>
      </c>
      <c r="N29" s="7">
        <v>0.40552852571736703</v>
      </c>
      <c r="O29" s="7">
        <v>0.40552852574116599</v>
      </c>
      <c r="P29" s="7">
        <v>0.48285728054635702</v>
      </c>
      <c r="Q29" s="7">
        <v>0.48443267553312602</v>
      </c>
      <c r="R29" s="8">
        <v>0.48602359172217702</v>
      </c>
      <c r="S29" s="7">
        <v>0.42520791663879698</v>
      </c>
      <c r="T29" s="7">
        <v>0.480404574478841</v>
      </c>
      <c r="U29" s="7">
        <v>0.54556593793195995</v>
      </c>
      <c r="V29" s="7">
        <v>0.55288929833757505</v>
      </c>
      <c r="W29" s="8">
        <v>0.56051571788844601</v>
      </c>
      <c r="X29" s="8"/>
      <c r="Y29" s="8">
        <f t="shared" si="0"/>
        <v>1.0498352603172982</v>
      </c>
      <c r="Z29" s="11"/>
      <c r="AA29" s="11"/>
      <c r="AB29" s="7">
        <f t="shared" si="1"/>
        <v>-1.9679390921429951E-2</v>
      </c>
      <c r="AC29" s="7">
        <f t="shared" si="2"/>
        <v>7.449212616626899E-2</v>
      </c>
    </row>
    <row r="30" spans="1:29" x14ac:dyDescent="0.3">
      <c r="A30" s="2">
        <v>29</v>
      </c>
      <c r="B30" s="2" t="s">
        <v>30</v>
      </c>
      <c r="C30" s="2" t="s">
        <v>34</v>
      </c>
      <c r="D30" s="3" t="s">
        <v>15</v>
      </c>
      <c r="E30" s="3">
        <v>2</v>
      </c>
      <c r="F30" s="22">
        <v>192</v>
      </c>
      <c r="G30" s="22">
        <v>154</v>
      </c>
      <c r="H30" s="4">
        <v>38</v>
      </c>
      <c r="I30" s="7">
        <v>0.36969151819679702</v>
      </c>
      <c r="J30" s="7">
        <v>0.37002533889134498</v>
      </c>
      <c r="K30" s="7">
        <v>0.49717073552225499</v>
      </c>
      <c r="L30" s="7">
        <v>0.49879283032306998</v>
      </c>
      <c r="M30" s="8">
        <v>0.50208522798319799</v>
      </c>
      <c r="N30" s="7">
        <v>0.44987359780127201</v>
      </c>
      <c r="O30" s="7">
        <v>0.44987359809194</v>
      </c>
      <c r="P30" s="7">
        <v>0.46449871667444598</v>
      </c>
      <c r="Q30" s="7">
        <v>0.466014214066929</v>
      </c>
      <c r="R30" s="8">
        <v>0.46909024887478101</v>
      </c>
      <c r="S30" s="7">
        <v>0.52940058940250401</v>
      </c>
      <c r="T30" s="7">
        <v>0.55403805446213406</v>
      </c>
      <c r="U30" s="7">
        <v>0.49364818897032697</v>
      </c>
      <c r="V30" s="7">
        <v>0.50027463565633701</v>
      </c>
      <c r="W30" s="8">
        <v>0.51436963668441504</v>
      </c>
      <c r="X30" s="8" t="s">
        <v>35</v>
      </c>
      <c r="Y30" s="8">
        <f t="shared" si="0"/>
        <v>1.0703382327549185</v>
      </c>
      <c r="Z30" s="11">
        <f>(M29-M30)/M29</f>
        <v>1.5991299644778714E-2</v>
      </c>
      <c r="AA30" s="11">
        <f>(R29-R30)/R29</f>
        <v>3.4840577979752714E-2</v>
      </c>
      <c r="AB30" s="7">
        <f t="shared" si="1"/>
        <v>-7.9526991601232E-2</v>
      </c>
      <c r="AC30" s="7">
        <f t="shared" si="2"/>
        <v>4.5279387809634031E-2</v>
      </c>
    </row>
    <row r="31" spans="1:29" x14ac:dyDescent="0.3">
      <c r="A31" s="2">
        <v>30</v>
      </c>
      <c r="B31" s="2" t="s">
        <v>30</v>
      </c>
      <c r="C31" s="2" t="s">
        <v>34</v>
      </c>
      <c r="D31" s="3" t="s">
        <v>15</v>
      </c>
      <c r="E31" s="3">
        <v>3</v>
      </c>
      <c r="F31" s="22">
        <v>192</v>
      </c>
      <c r="G31" s="22">
        <v>154</v>
      </c>
      <c r="H31" s="4">
        <v>38</v>
      </c>
      <c r="I31" s="7">
        <v>0.26682941034929802</v>
      </c>
      <c r="J31" s="7">
        <v>0.296397602472455</v>
      </c>
      <c r="K31" s="7">
        <v>0.536205790112946</v>
      </c>
      <c r="L31" s="7">
        <v>0.53795524268962602</v>
      </c>
      <c r="M31" s="8">
        <v>0.54330816301616502</v>
      </c>
      <c r="N31" s="7">
        <v>0.51375232531977499</v>
      </c>
      <c r="O31" s="7">
        <v>0.51375232538883997</v>
      </c>
      <c r="P31" s="7">
        <v>0.436698844639061</v>
      </c>
      <c r="Q31" s="7">
        <v>0.43812364073987498</v>
      </c>
      <c r="R31" s="8">
        <v>0.44248318732655401</v>
      </c>
      <c r="S31" s="7">
        <v>0.46654748179970101</v>
      </c>
      <c r="T31" s="7">
        <v>0.52058927890650597</v>
      </c>
      <c r="U31" s="7">
        <v>0.52558110471322905</v>
      </c>
      <c r="V31" s="7">
        <v>0.53263620032053005</v>
      </c>
      <c r="W31" s="8">
        <v>0.55563818395660003</v>
      </c>
      <c r="X31" s="8"/>
      <c r="Y31" s="8">
        <f t="shared" si="0"/>
        <v>1.2278617099528391</v>
      </c>
      <c r="Z31" s="11">
        <f>(M30-M31)/M30</f>
        <v>-8.2103461196326083E-2</v>
      </c>
      <c r="AA31" s="11">
        <f>(R30-R31)/R30</f>
        <v>5.6720559875311966E-2</v>
      </c>
      <c r="AB31" s="7">
        <f t="shared" si="1"/>
        <v>4.720484352007398E-2</v>
      </c>
      <c r="AC31" s="7">
        <f t="shared" si="2"/>
        <v>0.11315499663004602</v>
      </c>
    </row>
    <row r="32" spans="1:29" x14ac:dyDescent="0.3">
      <c r="A32" s="25">
        <v>31</v>
      </c>
      <c r="B32" s="25" t="s">
        <v>30</v>
      </c>
      <c r="C32" s="25" t="s">
        <v>35</v>
      </c>
      <c r="D32" s="26" t="s">
        <v>16</v>
      </c>
      <c r="E32" s="26">
        <v>1</v>
      </c>
      <c r="F32" s="27">
        <v>192</v>
      </c>
      <c r="G32" s="27">
        <v>154</v>
      </c>
      <c r="H32" s="28">
        <v>38</v>
      </c>
      <c r="I32" s="29">
        <v>0.33539287808690199</v>
      </c>
      <c r="J32" s="29">
        <v>0.34104740433200398</v>
      </c>
      <c r="K32" s="29">
        <v>0.51051849121273696</v>
      </c>
      <c r="L32" s="29">
        <v>0.51218413508746397</v>
      </c>
      <c r="M32" s="30">
        <v>0.51386618932005601</v>
      </c>
      <c r="N32" s="29">
        <v>0.454874692425706</v>
      </c>
      <c r="O32" s="29">
        <v>0.45487469257220903</v>
      </c>
      <c r="P32" s="29">
        <v>0.462382561502721</v>
      </c>
      <c r="Q32" s="29">
        <v>0.46389115461855202</v>
      </c>
      <c r="R32" s="30">
        <v>0.46541461078721003</v>
      </c>
      <c r="S32" s="29">
        <v>0.410098597626329</v>
      </c>
      <c r="T32" s="29">
        <v>0.46209176194067603</v>
      </c>
      <c r="U32" s="29">
        <v>0.55268995686646305</v>
      </c>
      <c r="V32" s="29">
        <v>0.56010894596618499</v>
      </c>
      <c r="W32" s="30">
        <v>0.56783495156799002</v>
      </c>
      <c r="X32" s="30"/>
      <c r="Y32" s="30">
        <f t="shared" si="0"/>
        <v>1.1041041200895996</v>
      </c>
      <c r="Z32" s="31"/>
      <c r="AA32" s="31"/>
      <c r="AB32" s="29">
        <f t="shared" si="1"/>
        <v>4.4776094799376998E-2</v>
      </c>
      <c r="AC32" s="29">
        <f t="shared" si="2"/>
        <v>0.10242034078077999</v>
      </c>
    </row>
    <row r="33" spans="1:29" x14ac:dyDescent="0.3">
      <c r="A33" s="25">
        <v>32</v>
      </c>
      <c r="B33" s="25" t="s">
        <v>30</v>
      </c>
      <c r="C33" s="25" t="s">
        <v>35</v>
      </c>
      <c r="D33" s="26" t="s">
        <v>16</v>
      </c>
      <c r="E33" s="26">
        <v>2</v>
      </c>
      <c r="F33" s="27">
        <v>192</v>
      </c>
      <c r="G33" s="27">
        <v>154</v>
      </c>
      <c r="H33" s="28">
        <v>38</v>
      </c>
      <c r="I33" s="29">
        <v>0.35659901710537301</v>
      </c>
      <c r="J33" s="29">
        <v>0.35779623321579701</v>
      </c>
      <c r="K33" s="29">
        <v>0.50230770695613702</v>
      </c>
      <c r="L33" s="29">
        <v>0.50394656190403897</v>
      </c>
      <c r="M33" s="30">
        <v>0.50727297796372395</v>
      </c>
      <c r="N33" s="29">
        <v>0.51880749018778505</v>
      </c>
      <c r="O33" s="29">
        <v>0.51880749040821905</v>
      </c>
      <c r="P33" s="29">
        <v>0.434422893043173</v>
      </c>
      <c r="Q33" s="29">
        <v>0.43584026350730498</v>
      </c>
      <c r="R33" s="30">
        <v>0.43871712816238001</v>
      </c>
      <c r="S33" s="29">
        <v>0.38418519901590598</v>
      </c>
      <c r="T33" s="29">
        <v>0.46993301514939601</v>
      </c>
      <c r="U33" s="29">
        <v>0.56469887177988298</v>
      </c>
      <c r="V33" s="29">
        <v>0.57227906158125696</v>
      </c>
      <c r="W33" s="30">
        <v>0.58840275322265401</v>
      </c>
      <c r="X33" s="30" t="s">
        <v>35</v>
      </c>
      <c r="Y33" s="30">
        <f t="shared" si="0"/>
        <v>1.156264356690377</v>
      </c>
      <c r="Z33" s="31">
        <f>(M32-M33)/M32</f>
        <v>1.2830599664586129E-2</v>
      </c>
      <c r="AA33" s="31">
        <f>(R32-R33)/R32</f>
        <v>5.736279439030384E-2</v>
      </c>
      <c r="AB33" s="29">
        <f t="shared" si="1"/>
        <v>0.13462229117187907</v>
      </c>
      <c r="AC33" s="29">
        <f t="shared" si="2"/>
        <v>0.149685625060274</v>
      </c>
    </row>
    <row r="34" spans="1:29" x14ac:dyDescent="0.3">
      <c r="A34" s="25">
        <v>33</v>
      </c>
      <c r="B34" s="25" t="s">
        <v>30</v>
      </c>
      <c r="C34" s="25" t="s">
        <v>35</v>
      </c>
      <c r="D34" s="26" t="s">
        <v>16</v>
      </c>
      <c r="E34" s="26">
        <v>3</v>
      </c>
      <c r="F34" s="27">
        <v>192</v>
      </c>
      <c r="G34" s="27">
        <v>154</v>
      </c>
      <c r="H34" s="28">
        <v>38</v>
      </c>
      <c r="I34" s="29">
        <v>0.333169036763308</v>
      </c>
      <c r="J34" s="29">
        <v>0.336257823545555</v>
      </c>
      <c r="K34" s="29">
        <v>0.51137190065471905</v>
      </c>
      <c r="L34" s="29">
        <v>0.51304032890696505</v>
      </c>
      <c r="M34" s="30">
        <v>0.51814533353748005</v>
      </c>
      <c r="N34" s="29">
        <v>0.54939881333771701</v>
      </c>
      <c r="O34" s="29">
        <v>0.54939881348039699</v>
      </c>
      <c r="P34" s="29">
        <v>0.42038715705666102</v>
      </c>
      <c r="Q34" s="29">
        <v>0.42175873380699902</v>
      </c>
      <c r="R34" s="30">
        <v>0.42595544148811298</v>
      </c>
      <c r="S34" s="29">
        <v>0.39859031967049602</v>
      </c>
      <c r="T34" s="29">
        <v>0.49904098019777299</v>
      </c>
      <c r="U34" s="29">
        <v>0.55805507981315094</v>
      </c>
      <c r="V34" s="29">
        <v>0.56554608720842203</v>
      </c>
      <c r="W34" s="30">
        <v>0.58996928982886598</v>
      </c>
      <c r="X34" s="30"/>
      <c r="Y34" s="30">
        <f t="shared" ref="Y34:Y65" si="5">M34/R34</f>
        <v>1.2164308354115481</v>
      </c>
      <c r="Z34" s="31">
        <f>(M33-M34)/M33</f>
        <v>-2.1432948424336535E-2</v>
      </c>
      <c r="AA34" s="31">
        <f>(R33-R34)/R33</f>
        <v>2.9088644721305731E-2</v>
      </c>
      <c r="AB34" s="29">
        <f t="shared" ref="AB34:AB65" si="6">N34-S34</f>
        <v>0.15080849366722099</v>
      </c>
      <c r="AC34" s="29">
        <f t="shared" ref="AC34:AC65" si="7">W34-R34</f>
        <v>0.164013848340753</v>
      </c>
    </row>
    <row r="35" spans="1:29" x14ac:dyDescent="0.3">
      <c r="A35" s="2">
        <v>34</v>
      </c>
      <c r="B35" s="2" t="s">
        <v>30</v>
      </c>
      <c r="C35" s="2" t="s">
        <v>37</v>
      </c>
      <c r="D35" s="3" t="s">
        <v>15</v>
      </c>
      <c r="E35" s="3">
        <v>1</v>
      </c>
      <c r="F35" s="22">
        <v>192</v>
      </c>
      <c r="G35" s="22">
        <v>154</v>
      </c>
      <c r="H35" s="4">
        <v>38</v>
      </c>
      <c r="I35" s="7">
        <v>0.49084198960424602</v>
      </c>
      <c r="J35" s="7">
        <v>0.49606246920867297</v>
      </c>
      <c r="K35" s="7">
        <v>0.446843322144859</v>
      </c>
      <c r="L35" s="7">
        <v>0.44830121613950202</v>
      </c>
      <c r="M35" s="8">
        <v>0.44977347368600801</v>
      </c>
      <c r="N35" s="7">
        <v>0.59249252030909405</v>
      </c>
      <c r="O35" s="7">
        <v>0.59249252055377299</v>
      </c>
      <c r="P35" s="7">
        <v>0.39978000256959501</v>
      </c>
      <c r="Q35" s="7">
        <v>0.401084345358309</v>
      </c>
      <c r="R35" s="8">
        <v>0.40240153887235802</v>
      </c>
      <c r="S35" s="7">
        <v>0.60549020741732296</v>
      </c>
      <c r="T35" s="7">
        <v>0.64558644374271701</v>
      </c>
      <c r="U35" s="7">
        <v>0.45198159720338799</v>
      </c>
      <c r="V35" s="7">
        <v>0.458048735752348</v>
      </c>
      <c r="W35" s="8">
        <v>0.46436694781414201</v>
      </c>
      <c r="X35" s="8"/>
      <c r="Y35" s="8">
        <f t="shared" si="5"/>
        <v>1.1177230458571292</v>
      </c>
      <c r="Z35" s="11"/>
      <c r="AA35" s="11"/>
      <c r="AB35" s="7">
        <f t="shared" si="6"/>
        <v>-1.2997687108228906E-2</v>
      </c>
      <c r="AC35" s="7">
        <f t="shared" si="7"/>
        <v>6.1965408941783984E-2</v>
      </c>
    </row>
    <row r="36" spans="1:29" x14ac:dyDescent="0.3">
      <c r="A36" s="2">
        <v>35</v>
      </c>
      <c r="B36" s="2" t="s">
        <v>30</v>
      </c>
      <c r="C36" s="2" t="s">
        <v>37</v>
      </c>
      <c r="D36" s="3" t="s">
        <v>15</v>
      </c>
      <c r="E36" s="3">
        <v>2</v>
      </c>
      <c r="F36" s="22">
        <v>192</v>
      </c>
      <c r="G36" s="22">
        <v>154</v>
      </c>
      <c r="H36" s="4">
        <v>38</v>
      </c>
      <c r="I36" s="7">
        <v>0.51814252220458101</v>
      </c>
      <c r="J36" s="7">
        <v>0.51902152560077097</v>
      </c>
      <c r="K36" s="7">
        <v>0.43469864169434502</v>
      </c>
      <c r="L36" s="7">
        <v>0.43611691183020301</v>
      </c>
      <c r="M36" s="8">
        <v>0.43899560256664</v>
      </c>
      <c r="N36" s="7">
        <v>0.69109283280281197</v>
      </c>
      <c r="O36" s="7">
        <v>0.69109283293451695</v>
      </c>
      <c r="P36" s="7">
        <v>0.34807053966748702</v>
      </c>
      <c r="Q36" s="7">
        <v>0.349206172504199</v>
      </c>
      <c r="R36" s="8">
        <v>0.35151118876618198</v>
      </c>
      <c r="S36" s="7">
        <v>0.57937358309189002</v>
      </c>
      <c r="T36" s="7">
        <v>0.63535291113357095</v>
      </c>
      <c r="U36" s="7">
        <v>0.46670250385578899</v>
      </c>
      <c r="V36" s="7">
        <v>0.47296724730897299</v>
      </c>
      <c r="W36" s="8">
        <v>0.48629287559776402</v>
      </c>
      <c r="X36" s="8" t="s">
        <v>35</v>
      </c>
      <c r="Y36" s="8">
        <f t="shared" si="5"/>
        <v>1.248880879460855</v>
      </c>
      <c r="Z36" s="11">
        <f>(M35-M36)/M35</f>
        <v>2.3962887430956332E-2</v>
      </c>
      <c r="AA36" s="11">
        <f>(R35-R36)/R35</f>
        <v>0.12646658919045159</v>
      </c>
      <c r="AB36" s="7">
        <f t="shared" si="6"/>
        <v>0.11171924971092195</v>
      </c>
      <c r="AC36" s="7">
        <f t="shared" si="7"/>
        <v>0.13478168683158204</v>
      </c>
    </row>
    <row r="37" spans="1:29" x14ac:dyDescent="0.3">
      <c r="A37" s="2">
        <v>36</v>
      </c>
      <c r="B37" s="2" t="s">
        <v>30</v>
      </c>
      <c r="C37" s="2" t="s">
        <v>37</v>
      </c>
      <c r="D37" s="3" t="s">
        <v>15</v>
      </c>
      <c r="E37" s="3">
        <v>3</v>
      </c>
      <c r="F37" s="22">
        <v>192</v>
      </c>
      <c r="G37" s="22">
        <v>154</v>
      </c>
      <c r="H37" s="4">
        <v>38</v>
      </c>
      <c r="I37" s="7">
        <v>0.50488379020782703</v>
      </c>
      <c r="J37" s="7">
        <v>0.50857831888142002</v>
      </c>
      <c r="K37" s="7">
        <v>0.44063861565957801</v>
      </c>
      <c r="L37" s="7">
        <v>0.44207626585986398</v>
      </c>
      <c r="M37" s="8">
        <v>0.44647514301843599</v>
      </c>
      <c r="N37" s="7">
        <v>0.75868857188623395</v>
      </c>
      <c r="O37" s="7">
        <v>0.75868857224677499</v>
      </c>
      <c r="P37" s="7">
        <v>0.30763958662652602</v>
      </c>
      <c r="Q37" s="7">
        <v>0.30864330735732898</v>
      </c>
      <c r="R37" s="8">
        <v>0.31171446068477399</v>
      </c>
      <c r="S37" s="7">
        <v>0.53522692040319098</v>
      </c>
      <c r="T37" s="7">
        <v>0.60836801003204299</v>
      </c>
      <c r="U37" s="7">
        <v>0.49058282658164998</v>
      </c>
      <c r="V37" s="7">
        <v>0.49716812562264601</v>
      </c>
      <c r="W37" s="8">
        <v>0.51863841450474901</v>
      </c>
      <c r="X37" s="8"/>
      <c r="Y37" s="8">
        <f t="shared" si="5"/>
        <v>1.4323209197212727</v>
      </c>
      <c r="Z37" s="11">
        <f>(M36-M37)/M36</f>
        <v>-1.7037848233708887E-2</v>
      </c>
      <c r="AA37" s="11">
        <f>(R36-R37)/R36</f>
        <v>0.11321610621014958</v>
      </c>
      <c r="AB37" s="7">
        <f t="shared" si="6"/>
        <v>0.22346165148304298</v>
      </c>
      <c r="AC37" s="7">
        <f t="shared" si="7"/>
        <v>0.20692395381997503</v>
      </c>
    </row>
    <row r="38" spans="1:29" x14ac:dyDescent="0.3">
      <c r="A38" s="25">
        <v>37</v>
      </c>
      <c r="B38" s="25" t="s">
        <v>30</v>
      </c>
      <c r="C38" s="25" t="s">
        <v>38</v>
      </c>
      <c r="D38" s="26" t="s">
        <v>16</v>
      </c>
      <c r="E38" s="26">
        <v>1</v>
      </c>
      <c r="F38" s="27">
        <v>192</v>
      </c>
      <c r="G38" s="27">
        <v>154</v>
      </c>
      <c r="H38" s="28">
        <v>38</v>
      </c>
      <c r="I38" s="29">
        <v>0.43319824808651403</v>
      </c>
      <c r="J38" s="29">
        <v>0.434753740075558</v>
      </c>
      <c r="K38" s="29">
        <v>0.47145969790984898</v>
      </c>
      <c r="L38" s="29">
        <v>0.47299790655756901</v>
      </c>
      <c r="M38" s="30">
        <v>0.47455127003806102</v>
      </c>
      <c r="N38" s="29">
        <v>0.53928941971525401</v>
      </c>
      <c r="O38" s="29">
        <v>0.53928942007469705</v>
      </c>
      <c r="P38" s="29">
        <v>0.42507676541244399</v>
      </c>
      <c r="Q38" s="29">
        <v>0.42646364272009302</v>
      </c>
      <c r="R38" s="30">
        <v>0.427864183904683</v>
      </c>
      <c r="S38" s="29">
        <v>0.65644257225108005</v>
      </c>
      <c r="T38" s="29">
        <v>0.68096173852637198</v>
      </c>
      <c r="U38" s="29">
        <v>0.42178538755852402</v>
      </c>
      <c r="V38" s="29">
        <v>0.42744718972055501</v>
      </c>
      <c r="W38" s="30">
        <v>0.43334329155224399</v>
      </c>
      <c r="X38" s="30"/>
      <c r="Y38" s="30">
        <f t="shared" si="5"/>
        <v>1.1091166026268249</v>
      </c>
      <c r="Z38" s="31"/>
      <c r="AA38" s="31"/>
      <c r="AB38" s="29">
        <f t="shared" si="6"/>
        <v>-0.11715315253582603</v>
      </c>
      <c r="AC38" s="29">
        <f t="shared" si="7"/>
        <v>5.4791076475609879E-3</v>
      </c>
    </row>
    <row r="39" spans="1:29" x14ac:dyDescent="0.3">
      <c r="A39" s="25">
        <v>38</v>
      </c>
      <c r="B39" s="25" t="s">
        <v>30</v>
      </c>
      <c r="C39" s="25" t="s">
        <v>38</v>
      </c>
      <c r="D39" s="26" t="s">
        <v>16</v>
      </c>
      <c r="E39" s="26">
        <v>2</v>
      </c>
      <c r="F39" s="27">
        <v>192</v>
      </c>
      <c r="G39" s="27">
        <v>154</v>
      </c>
      <c r="H39" s="28">
        <v>38</v>
      </c>
      <c r="I39" s="29">
        <v>0.51435352061956097</v>
      </c>
      <c r="J39" s="29">
        <v>0.51594868896033996</v>
      </c>
      <c r="K39" s="29">
        <v>0.43640438324366698</v>
      </c>
      <c r="L39" s="29">
        <v>0.43782821861959498</v>
      </c>
      <c r="M39" s="30">
        <v>0.44071820523305</v>
      </c>
      <c r="N39" s="29">
        <v>0.65230298059450598</v>
      </c>
      <c r="O39" s="29">
        <v>0.65230298064162695</v>
      </c>
      <c r="P39" s="29">
        <v>0.36927827468704899</v>
      </c>
      <c r="Q39" s="29">
        <v>0.37048310097030701</v>
      </c>
      <c r="R39" s="30">
        <v>0.37292856052906198</v>
      </c>
      <c r="S39" s="29">
        <v>0.63285685932075497</v>
      </c>
      <c r="T39" s="29">
        <v>0.64565430047017902</v>
      </c>
      <c r="U39" s="29">
        <v>0.43602316995412299</v>
      </c>
      <c r="V39" s="29">
        <v>0.44187609184084697</v>
      </c>
      <c r="W39" s="30">
        <v>0.45432574154297201</v>
      </c>
      <c r="X39" s="30" t="s">
        <v>35</v>
      </c>
      <c r="Y39" s="30">
        <f t="shared" si="5"/>
        <v>1.1817764898666301</v>
      </c>
      <c r="Z39" s="31">
        <f>(M38-M39)/M38</f>
        <v>7.1294856722852032E-2</v>
      </c>
      <c r="AA39" s="31">
        <f>(R38-R39)/R38</f>
        <v>0.12839500346647209</v>
      </c>
      <c r="AB39" s="29">
        <f t="shared" si="6"/>
        <v>1.9446121273751005E-2</v>
      </c>
      <c r="AC39" s="29">
        <f t="shared" si="7"/>
        <v>8.1397181013910025E-2</v>
      </c>
    </row>
    <row r="40" spans="1:29" x14ac:dyDescent="0.3">
      <c r="A40" s="25">
        <v>39</v>
      </c>
      <c r="B40" s="25" t="s">
        <v>30</v>
      </c>
      <c r="C40" s="25" t="s">
        <v>38</v>
      </c>
      <c r="D40" s="26" t="s">
        <v>16</v>
      </c>
      <c r="E40" s="26">
        <v>3</v>
      </c>
      <c r="F40" s="27">
        <v>192</v>
      </c>
      <c r="G40" s="27">
        <v>154</v>
      </c>
      <c r="H40" s="28">
        <v>38</v>
      </c>
      <c r="I40" s="29">
        <v>0.52044564568523399</v>
      </c>
      <c r="J40" s="29">
        <v>0.52308621907800301</v>
      </c>
      <c r="K40" s="29">
        <v>0.43365853764537698</v>
      </c>
      <c r="L40" s="29">
        <v>0.43507341428429402</v>
      </c>
      <c r="M40" s="30">
        <v>0.43940260961142802</v>
      </c>
      <c r="N40" s="29">
        <v>0.71524466721725899</v>
      </c>
      <c r="O40" s="29">
        <v>0.715244667532691</v>
      </c>
      <c r="P40" s="29">
        <v>0.334186734971885</v>
      </c>
      <c r="Q40" s="29">
        <v>0.33527706979364302</v>
      </c>
      <c r="R40" s="30">
        <v>0.33861324221004702</v>
      </c>
      <c r="S40" s="29">
        <v>0.64222124332365904</v>
      </c>
      <c r="T40" s="29">
        <v>0.67435728600394895</v>
      </c>
      <c r="U40" s="29">
        <v>0.43042663107298801</v>
      </c>
      <c r="V40" s="29">
        <v>0.43620442827101502</v>
      </c>
      <c r="W40" s="30">
        <v>0.45504198965913101</v>
      </c>
      <c r="X40" s="30"/>
      <c r="Y40" s="30">
        <f t="shared" si="5"/>
        <v>1.2976533544392803</v>
      </c>
      <c r="Z40" s="31">
        <f>(M39-M40)/M39</f>
        <v>2.9851174877749769E-3</v>
      </c>
      <c r="AA40" s="31">
        <f>(R39-R40)/R39</f>
        <v>9.2015795921698534E-2</v>
      </c>
      <c r="AB40" s="29">
        <f t="shared" si="6"/>
        <v>7.3023423893599948E-2</v>
      </c>
      <c r="AC40" s="29">
        <f t="shared" si="7"/>
        <v>0.11642874744908399</v>
      </c>
    </row>
    <row r="41" spans="1:29" x14ac:dyDescent="0.3">
      <c r="A41" s="25">
        <v>40</v>
      </c>
      <c r="B41" s="25" t="s">
        <v>30</v>
      </c>
      <c r="C41" s="25" t="s">
        <v>38</v>
      </c>
      <c r="D41" s="26" t="s">
        <v>16</v>
      </c>
      <c r="E41" s="26">
        <v>4</v>
      </c>
      <c r="F41" s="27">
        <v>192</v>
      </c>
      <c r="G41" s="27">
        <v>154</v>
      </c>
      <c r="H41" s="28">
        <v>38</v>
      </c>
      <c r="I41" s="29">
        <v>0.50210889815224202</v>
      </c>
      <c r="J41" s="29">
        <v>0.50936698204175102</v>
      </c>
      <c r="K41" s="29">
        <v>0.44187167585406201</v>
      </c>
      <c r="L41" s="29">
        <v>0.44331334909992898</v>
      </c>
      <c r="M41" s="30">
        <v>0.44922445474200801</v>
      </c>
      <c r="N41" s="29">
        <v>0.77627742508061104</v>
      </c>
      <c r="O41" s="29">
        <v>0.776277425257904</v>
      </c>
      <c r="P41" s="29">
        <v>0.296215771982905</v>
      </c>
      <c r="Q41" s="29">
        <v>0.297182220788763</v>
      </c>
      <c r="R41" s="30">
        <v>0.30114482535638198</v>
      </c>
      <c r="S41" s="29">
        <v>0.56966733602790698</v>
      </c>
      <c r="T41" s="29">
        <v>0.61827940822943805</v>
      </c>
      <c r="U41" s="29">
        <v>0.47205653541877701</v>
      </c>
      <c r="V41" s="29">
        <v>0.478393148283213</v>
      </c>
      <c r="W41" s="30">
        <v>0.50655760867752297</v>
      </c>
      <c r="X41" s="30"/>
      <c r="Y41" s="30">
        <f t="shared" si="5"/>
        <v>1.4917223107200499</v>
      </c>
      <c r="Z41" s="31">
        <f>(M40-M41)/M40</f>
        <v>-2.2352723711098643E-2</v>
      </c>
      <c r="AA41" s="31">
        <f>(R40-R41)/R40</f>
        <v>0.11065254450510473</v>
      </c>
      <c r="AB41" s="29">
        <f t="shared" si="6"/>
        <v>0.20661008905270406</v>
      </c>
      <c r="AC41" s="29">
        <f t="shared" si="7"/>
        <v>0.20541278332114099</v>
      </c>
    </row>
    <row r="42" spans="1:29" x14ac:dyDescent="0.3">
      <c r="A42" s="2">
        <v>41</v>
      </c>
      <c r="B42" s="2" t="s">
        <v>30</v>
      </c>
      <c r="C42" s="2" t="s">
        <v>40</v>
      </c>
      <c r="D42" s="3" t="s">
        <v>15</v>
      </c>
      <c r="E42" s="3">
        <v>1</v>
      </c>
      <c r="F42" s="22">
        <v>192</v>
      </c>
      <c r="G42" s="22">
        <v>154</v>
      </c>
      <c r="H42" s="4">
        <v>38</v>
      </c>
      <c r="I42" s="7">
        <v>0.437197824272896</v>
      </c>
      <c r="J42" s="7">
        <v>0.43968900150441198</v>
      </c>
      <c r="K42" s="7">
        <v>0.46979335053594801</v>
      </c>
      <c r="L42" s="7">
        <v>0.47132612247305999</v>
      </c>
      <c r="M42" s="8">
        <v>0.47287399567905303</v>
      </c>
      <c r="N42" s="7">
        <v>0.50078541757983297</v>
      </c>
      <c r="O42" s="7">
        <v>0.50078541764490203</v>
      </c>
      <c r="P42" s="7">
        <v>0.44248332164621101</v>
      </c>
      <c r="Q42" s="7">
        <v>0.44392699047908402</v>
      </c>
      <c r="R42" s="8">
        <v>0.44538488271381599</v>
      </c>
      <c r="S42" s="7">
        <v>0.50393848558621501</v>
      </c>
      <c r="T42" s="7">
        <v>0.546005072079633</v>
      </c>
      <c r="U42" s="7">
        <v>0.50682686366928298</v>
      </c>
      <c r="V42" s="7">
        <v>0.51363021323316405</v>
      </c>
      <c r="W42" s="8">
        <v>0.52071510258062903</v>
      </c>
      <c r="X42" s="8"/>
      <c r="Y42" s="8">
        <f t="shared" si="5"/>
        <v>1.0617199057088345</v>
      </c>
      <c r="Z42" s="11"/>
      <c r="AA42" s="11"/>
      <c r="AB42" s="7">
        <f t="shared" si="6"/>
        <v>-3.1530680063820427E-3</v>
      </c>
      <c r="AC42" s="7">
        <f t="shared" si="7"/>
        <v>7.5330219866813042E-2</v>
      </c>
    </row>
    <row r="43" spans="1:29" x14ac:dyDescent="0.3">
      <c r="A43" s="2">
        <v>42</v>
      </c>
      <c r="B43" s="2" t="s">
        <v>30</v>
      </c>
      <c r="C43" s="2" t="s">
        <v>40</v>
      </c>
      <c r="D43" s="3" t="s">
        <v>15</v>
      </c>
      <c r="E43" s="3">
        <v>2</v>
      </c>
      <c r="F43" s="22">
        <v>192</v>
      </c>
      <c r="G43" s="22">
        <v>154</v>
      </c>
      <c r="H43" s="4">
        <v>38</v>
      </c>
      <c r="I43" s="7">
        <v>0.49170091275607902</v>
      </c>
      <c r="J43" s="7">
        <v>0.49236963479138002</v>
      </c>
      <c r="K43" s="7">
        <v>0.446466262305029</v>
      </c>
      <c r="L43" s="7">
        <v>0.44792292608485401</v>
      </c>
      <c r="M43" s="8">
        <v>0.45087954515414702</v>
      </c>
      <c r="N43" s="7">
        <v>0.60644097904173699</v>
      </c>
      <c r="O43" s="7">
        <v>0.60644097930423901</v>
      </c>
      <c r="P43" s="7">
        <v>0.39287845200767602</v>
      </c>
      <c r="Q43" s="7">
        <v>0.39416027744272403</v>
      </c>
      <c r="R43" s="8">
        <v>0.396762023691417</v>
      </c>
      <c r="S43" s="7">
        <v>0.65083269230207297</v>
      </c>
      <c r="T43" s="7">
        <v>0.66222816200651302</v>
      </c>
      <c r="U43" s="7">
        <v>0.425215067874327</v>
      </c>
      <c r="V43" s="7">
        <v>0.43092290807370898</v>
      </c>
      <c r="W43" s="8">
        <v>0.44306395700846601</v>
      </c>
      <c r="X43" s="8" t="s">
        <v>35</v>
      </c>
      <c r="Y43" s="8">
        <f t="shared" si="5"/>
        <v>1.136397936877195</v>
      </c>
      <c r="Z43" s="11">
        <f>(M42-M43)/M42</f>
        <v>4.6512285991370063E-2</v>
      </c>
      <c r="AA43" s="11">
        <f>(R42-R43)/R42</f>
        <v>0.10917042968798252</v>
      </c>
      <c r="AB43" s="7">
        <f t="shared" si="6"/>
        <v>-4.4391713260335974E-2</v>
      </c>
      <c r="AC43" s="7">
        <f t="shared" si="7"/>
        <v>4.6301933317049015E-2</v>
      </c>
    </row>
    <row r="44" spans="1:29" x14ac:dyDescent="0.3">
      <c r="A44" s="2">
        <v>43</v>
      </c>
      <c r="B44" s="2" t="s">
        <v>30</v>
      </c>
      <c r="C44" s="2" t="s">
        <v>40</v>
      </c>
      <c r="D44" s="3" t="s">
        <v>15</v>
      </c>
      <c r="E44" s="3">
        <v>3</v>
      </c>
      <c r="F44" s="22">
        <v>192</v>
      </c>
      <c r="G44" s="22">
        <v>154</v>
      </c>
      <c r="H44" s="4">
        <v>38</v>
      </c>
      <c r="I44" s="7">
        <v>0.49279130735184101</v>
      </c>
      <c r="J44" s="7">
        <v>0.496027548113251</v>
      </c>
      <c r="K44" s="7">
        <v>0.44598712927675299</v>
      </c>
      <c r="L44" s="7">
        <v>0.44744222981252801</v>
      </c>
      <c r="M44" s="8">
        <v>0.45189450096233702</v>
      </c>
      <c r="N44" s="7">
        <v>0.66573455298455597</v>
      </c>
      <c r="O44" s="7">
        <v>0.66573455307059204</v>
      </c>
      <c r="P44" s="7">
        <v>0.36207539835082497</v>
      </c>
      <c r="Q44" s="7">
        <v>0.36325672415945498</v>
      </c>
      <c r="R44" s="8">
        <v>0.366871307954165</v>
      </c>
      <c r="S44" s="7">
        <v>0.65015611245582405</v>
      </c>
      <c r="T44" s="7">
        <v>0.69589450793906305</v>
      </c>
      <c r="U44" s="7">
        <v>0.42562683711636901</v>
      </c>
      <c r="V44" s="7">
        <v>0.43134020466699102</v>
      </c>
      <c r="W44" s="8">
        <v>0.44996770374301798</v>
      </c>
      <c r="X44" s="8"/>
      <c r="Y44" s="8">
        <f t="shared" si="5"/>
        <v>1.2317520917138454</v>
      </c>
      <c r="Z44" s="11">
        <f>(M43-M44)/M43</f>
        <v>-2.251057558716719E-3</v>
      </c>
      <c r="AA44" s="11">
        <f>(R43-R44)/R43</f>
        <v>7.5336634940897471E-2</v>
      </c>
      <c r="AB44" s="7">
        <f t="shared" si="6"/>
        <v>1.5578440528731918E-2</v>
      </c>
      <c r="AC44" s="7">
        <f t="shared" si="7"/>
        <v>8.3096395788852973E-2</v>
      </c>
    </row>
    <row r="45" spans="1:29" x14ac:dyDescent="0.3">
      <c r="A45" s="2">
        <v>44</v>
      </c>
      <c r="B45" s="2" t="s">
        <v>30</v>
      </c>
      <c r="C45" s="2" t="s">
        <v>40</v>
      </c>
      <c r="D45" s="3" t="s">
        <v>15</v>
      </c>
      <c r="E45" s="3">
        <v>4</v>
      </c>
      <c r="F45" s="22">
        <v>192</v>
      </c>
      <c r="G45" s="22">
        <v>154</v>
      </c>
      <c r="H45" s="4">
        <v>38</v>
      </c>
      <c r="I45" s="7">
        <v>0.47893627020888502</v>
      </c>
      <c r="J45" s="7">
        <v>0.48377393480011699</v>
      </c>
      <c r="K45" s="7">
        <v>0.452037436675154</v>
      </c>
      <c r="L45" s="7">
        <v>0.45351227725488802</v>
      </c>
      <c r="M45" s="8">
        <v>0.45955937461001201</v>
      </c>
      <c r="N45" s="7">
        <v>0.72616526764246303</v>
      </c>
      <c r="O45" s="7">
        <v>0.72616526810924098</v>
      </c>
      <c r="P45" s="7">
        <v>0.32771592059341498</v>
      </c>
      <c r="Q45" s="7">
        <v>0.32878514340352399</v>
      </c>
      <c r="R45" s="8">
        <v>0.33316913887794403</v>
      </c>
      <c r="S45" s="7">
        <v>0.63810781448765697</v>
      </c>
      <c r="T45" s="7">
        <v>0.74198925898768298</v>
      </c>
      <c r="U45" s="7">
        <v>0.43289389516795401</v>
      </c>
      <c r="V45" s="7">
        <v>0.438704811486746</v>
      </c>
      <c r="W45" s="8">
        <v>0.46453269872186398</v>
      </c>
      <c r="X45" s="8"/>
      <c r="Y45" s="8">
        <f t="shared" si="5"/>
        <v>1.3793575724262108</v>
      </c>
      <c r="Z45" s="11">
        <f>(M44-M45)/M44</f>
        <v>-1.6961643992905794E-2</v>
      </c>
      <c r="AA45" s="11">
        <f>(R44-R45)/R44</f>
        <v>9.1863736262612156E-2</v>
      </c>
      <c r="AB45" s="7">
        <f t="shared" si="6"/>
        <v>8.8057453154806065E-2</v>
      </c>
      <c r="AC45" s="7">
        <f t="shared" si="7"/>
        <v>0.13136355984391995</v>
      </c>
    </row>
    <row r="46" spans="1:29" x14ac:dyDescent="0.3">
      <c r="A46" s="25">
        <v>45</v>
      </c>
      <c r="B46" s="25" t="s">
        <v>30</v>
      </c>
      <c r="C46" s="25" t="s">
        <v>39</v>
      </c>
      <c r="D46" s="26" t="s">
        <v>16</v>
      </c>
      <c r="E46" s="26">
        <v>1</v>
      </c>
      <c r="F46" s="27">
        <v>192</v>
      </c>
      <c r="G46" s="27">
        <v>154</v>
      </c>
      <c r="H46" s="28">
        <v>38</v>
      </c>
      <c r="I46" s="29">
        <v>0.43694125012426699</v>
      </c>
      <c r="J46" s="29">
        <v>0.446172714277148</v>
      </c>
      <c r="K46" s="29">
        <v>0.46990042465495702</v>
      </c>
      <c r="L46" s="29">
        <v>0.47143354593759401</v>
      </c>
      <c r="M46" s="30">
        <v>0.47298177193095597</v>
      </c>
      <c r="N46" s="29">
        <v>0.54631074822623504</v>
      </c>
      <c r="O46" s="29">
        <v>0.54631074837045202</v>
      </c>
      <c r="P46" s="29">
        <v>0.421825198455412</v>
      </c>
      <c r="Q46" s="29">
        <v>0.423201467033547</v>
      </c>
      <c r="R46" s="30">
        <v>0.424591294968653</v>
      </c>
      <c r="S46" s="29">
        <v>0.481259313481193</v>
      </c>
      <c r="T46" s="29">
        <v>0.51690407526346105</v>
      </c>
      <c r="U46" s="29">
        <v>0.51828306074251695</v>
      </c>
      <c r="V46" s="29">
        <v>0.52524019164465996</v>
      </c>
      <c r="W46" s="30">
        <v>0.53248522619046501</v>
      </c>
      <c r="X46" s="30"/>
      <c r="Y46" s="30">
        <f t="shared" si="5"/>
        <v>1.1139695456212204</v>
      </c>
      <c r="Z46" s="31"/>
      <c r="AA46" s="31"/>
      <c r="AB46" s="29">
        <f t="shared" si="6"/>
        <v>6.5051434745042047E-2</v>
      </c>
      <c r="AC46" s="29">
        <f t="shared" si="7"/>
        <v>0.10789393122181201</v>
      </c>
    </row>
    <row r="47" spans="1:29" x14ac:dyDescent="0.3">
      <c r="A47" s="25">
        <v>46</v>
      </c>
      <c r="B47" s="25" t="s">
        <v>30</v>
      </c>
      <c r="C47" s="25" t="s">
        <v>39</v>
      </c>
      <c r="D47" s="26" t="s">
        <v>16</v>
      </c>
      <c r="E47" s="26">
        <v>2</v>
      </c>
      <c r="F47" s="27">
        <v>192</v>
      </c>
      <c r="G47" s="27">
        <v>154</v>
      </c>
      <c r="H47" s="28">
        <v>38</v>
      </c>
      <c r="I47" s="29">
        <v>0.50591442513257201</v>
      </c>
      <c r="J47" s="29">
        <v>0.50874126422044796</v>
      </c>
      <c r="K47" s="29">
        <v>0.44017975962011302</v>
      </c>
      <c r="L47" s="29">
        <v>0.44161591273309497</v>
      </c>
      <c r="M47" s="30">
        <v>0.44453090089925601</v>
      </c>
      <c r="N47" s="29">
        <v>0.66103283042280703</v>
      </c>
      <c r="O47" s="29">
        <v>0.66103283059934304</v>
      </c>
      <c r="P47" s="29">
        <v>0.364612952676862</v>
      </c>
      <c r="Q47" s="29">
        <v>0.36580255764068997</v>
      </c>
      <c r="R47" s="30">
        <v>0.36821712218859098</v>
      </c>
      <c r="S47" s="29">
        <v>0.51446752452907596</v>
      </c>
      <c r="T47" s="29">
        <v>0.56295753858197395</v>
      </c>
      <c r="U47" s="29">
        <v>0.50141924705358998</v>
      </c>
      <c r="V47" s="29">
        <v>0.50815000791158105</v>
      </c>
      <c r="W47" s="30">
        <v>0.522466893824725</v>
      </c>
      <c r="X47" s="30" t="s">
        <v>35</v>
      </c>
      <c r="Y47" s="30">
        <f t="shared" si="5"/>
        <v>1.2072521186876779</v>
      </c>
      <c r="Z47" s="31">
        <f>(M46-M47)/M46</f>
        <v>6.0152151140093223E-2</v>
      </c>
      <c r="AA47" s="31">
        <f>(R46-R47)/R46</f>
        <v>0.13277279456288441</v>
      </c>
      <c r="AB47" s="29">
        <f t="shared" si="6"/>
        <v>0.14656530589373107</v>
      </c>
      <c r="AC47" s="29">
        <f t="shared" si="7"/>
        <v>0.15424977163613401</v>
      </c>
    </row>
    <row r="48" spans="1:29" x14ac:dyDescent="0.3">
      <c r="A48" s="25">
        <v>47</v>
      </c>
      <c r="B48" s="25" t="s">
        <v>30</v>
      </c>
      <c r="C48" s="25" t="s">
        <v>39</v>
      </c>
      <c r="D48" s="26" t="s">
        <v>16</v>
      </c>
      <c r="E48" s="26">
        <v>3</v>
      </c>
      <c r="F48" s="27">
        <v>192</v>
      </c>
      <c r="G48" s="27">
        <v>154</v>
      </c>
      <c r="H48" s="28">
        <v>38</v>
      </c>
      <c r="I48" s="29">
        <v>0.50089017508588496</v>
      </c>
      <c r="J48" s="29">
        <v>0.50216096692211099</v>
      </c>
      <c r="K48" s="29">
        <v>0.44241214550858099</v>
      </c>
      <c r="L48" s="29">
        <v>0.44385558211852799</v>
      </c>
      <c r="M48" s="30">
        <v>0.44827216435256501</v>
      </c>
      <c r="N48" s="29">
        <v>0.70096912719573001</v>
      </c>
      <c r="O48" s="29">
        <v>0.70096912728404703</v>
      </c>
      <c r="P48" s="29">
        <v>0.34246113240452802</v>
      </c>
      <c r="Q48" s="29">
        <v>0.34357846370072997</v>
      </c>
      <c r="R48" s="30">
        <v>0.34699723908603802</v>
      </c>
      <c r="S48" s="29">
        <v>0.556659010444021</v>
      </c>
      <c r="T48" s="29">
        <v>0.60446922175282303</v>
      </c>
      <c r="U48" s="29">
        <v>0.47913820525694001</v>
      </c>
      <c r="V48" s="29">
        <v>0.48556987834580201</v>
      </c>
      <c r="W48" s="30">
        <v>0.50653929497418204</v>
      </c>
      <c r="X48" s="30"/>
      <c r="Y48" s="30">
        <f t="shared" si="5"/>
        <v>1.291860896453461</v>
      </c>
      <c r="Z48" s="31">
        <f>(M47-M48)/M47</f>
        <v>-8.4162055905240164E-3</v>
      </c>
      <c r="AA48" s="31">
        <f>(R47-R48)/R47</f>
        <v>5.7628724531948033E-2</v>
      </c>
      <c r="AB48" s="29">
        <f t="shared" si="6"/>
        <v>0.14431011675170902</v>
      </c>
      <c r="AC48" s="29">
        <f t="shared" si="7"/>
        <v>0.15954205588814402</v>
      </c>
    </row>
    <row r="49" spans="1:29" x14ac:dyDescent="0.3">
      <c r="A49" s="2">
        <v>48</v>
      </c>
      <c r="B49" s="2" t="s">
        <v>30</v>
      </c>
      <c r="C49" s="2" t="s">
        <v>41</v>
      </c>
      <c r="D49" s="3" t="s">
        <v>15</v>
      </c>
      <c r="E49" s="3">
        <v>1</v>
      </c>
      <c r="F49" s="22">
        <v>192</v>
      </c>
      <c r="G49" s="22">
        <v>154</v>
      </c>
      <c r="H49" s="4">
        <v>38</v>
      </c>
      <c r="I49" s="7">
        <v>0.45173659550718198</v>
      </c>
      <c r="J49" s="7">
        <v>0.45441234153077398</v>
      </c>
      <c r="K49" s="7">
        <v>0.46368560217278398</v>
      </c>
      <c r="L49" s="7">
        <v>0.465198446656093</v>
      </c>
      <c r="M49" s="8">
        <v>0.46672619607781002</v>
      </c>
      <c r="N49" s="7">
        <v>0.55428870681082998</v>
      </c>
      <c r="O49" s="7">
        <v>0.55428870715696799</v>
      </c>
      <c r="P49" s="7">
        <v>0.418099928479789</v>
      </c>
      <c r="Q49" s="7">
        <v>0.41946404280058902</v>
      </c>
      <c r="R49" s="8">
        <v>0.420841596731446</v>
      </c>
      <c r="S49" s="7">
        <v>0.66023345106279496</v>
      </c>
      <c r="T49" s="7">
        <v>0.69018873521597401</v>
      </c>
      <c r="U49" s="7">
        <v>0.41945190207924299</v>
      </c>
      <c r="V49" s="7">
        <v>0.42508238088697597</v>
      </c>
      <c r="W49" s="8">
        <v>0.43094586312487598</v>
      </c>
      <c r="X49" s="8"/>
      <c r="Y49" s="8">
        <f t="shared" si="5"/>
        <v>1.1090305704158911</v>
      </c>
      <c r="Z49" s="11"/>
      <c r="AA49" s="11"/>
      <c r="AB49" s="7">
        <f t="shared" si="6"/>
        <v>-0.10594474425196498</v>
      </c>
      <c r="AC49" s="7">
        <f t="shared" si="7"/>
        <v>1.0104266393429984E-2</v>
      </c>
    </row>
    <row r="50" spans="1:29" x14ac:dyDescent="0.3">
      <c r="A50" s="2">
        <v>49</v>
      </c>
      <c r="B50" s="2" t="s">
        <v>30</v>
      </c>
      <c r="C50" s="2" t="s">
        <v>41</v>
      </c>
      <c r="D50" s="3" t="s">
        <v>15</v>
      </c>
      <c r="E50" s="3">
        <v>2</v>
      </c>
      <c r="F50" s="22">
        <v>192</v>
      </c>
      <c r="G50" s="22">
        <v>154</v>
      </c>
      <c r="H50" s="4">
        <v>38</v>
      </c>
      <c r="I50" s="7">
        <v>0.486628096592714</v>
      </c>
      <c r="J50" s="7">
        <v>0.487613120394224</v>
      </c>
      <c r="K50" s="7">
        <v>0.44868859417802698</v>
      </c>
      <c r="L50" s="7">
        <v>0.45015250865206902</v>
      </c>
      <c r="M50" s="8">
        <v>0.45312384459775001</v>
      </c>
      <c r="N50" s="7">
        <v>0.65644638128847699</v>
      </c>
      <c r="O50" s="7">
        <v>0.65644638143602496</v>
      </c>
      <c r="P50" s="7">
        <v>0.36707139128335903</v>
      </c>
      <c r="Q50" s="7">
        <v>0.36826901727536998</v>
      </c>
      <c r="R50" s="8">
        <v>0.37069986226163398</v>
      </c>
      <c r="S50" s="7">
        <v>0.590871185847059</v>
      </c>
      <c r="T50" s="7">
        <v>0.62792506205422105</v>
      </c>
      <c r="U50" s="7">
        <v>0.46027977504534001</v>
      </c>
      <c r="V50" s="7">
        <v>0.46645830351588602</v>
      </c>
      <c r="W50" s="8">
        <v>0.47960054539466201</v>
      </c>
      <c r="X50" s="8" t="s">
        <v>35</v>
      </c>
      <c r="Y50" s="8">
        <f t="shared" si="5"/>
        <v>1.2223469462147858</v>
      </c>
      <c r="Z50" s="11">
        <f>(M49-M50)/M49</f>
        <v>2.9144178309186433E-2</v>
      </c>
      <c r="AA50" s="11">
        <f>(R49-R50)/R49</f>
        <v>0.11914633643453558</v>
      </c>
      <c r="AB50" s="7">
        <f t="shared" si="6"/>
        <v>6.5575195441417988E-2</v>
      </c>
      <c r="AC50" s="7">
        <f t="shared" si="7"/>
        <v>0.10890068313302803</v>
      </c>
    </row>
    <row r="51" spans="1:29" x14ac:dyDescent="0.3">
      <c r="A51" s="2">
        <v>50</v>
      </c>
      <c r="B51" s="2" t="s">
        <v>30</v>
      </c>
      <c r="C51" s="2" t="s">
        <v>41</v>
      </c>
      <c r="D51" s="3" t="s">
        <v>15</v>
      </c>
      <c r="E51" s="3">
        <v>3</v>
      </c>
      <c r="F51" s="22">
        <v>192</v>
      </c>
      <c r="G51" s="22">
        <v>154</v>
      </c>
      <c r="H51" s="4">
        <v>38</v>
      </c>
      <c r="I51" s="7">
        <v>0.47597835691646301</v>
      </c>
      <c r="J51" s="7">
        <v>0.48064115761562198</v>
      </c>
      <c r="K51" s="7">
        <v>0.45331865745279498</v>
      </c>
      <c r="L51" s="7">
        <v>0.454797678209305</v>
      </c>
      <c r="M51" s="8">
        <v>0.459323139703048</v>
      </c>
      <c r="N51" s="7">
        <v>0.72960951022044096</v>
      </c>
      <c r="O51" s="7">
        <v>0.72960951050237899</v>
      </c>
      <c r="P51" s="7">
        <v>0.32564842377799202</v>
      </c>
      <c r="Q51" s="7">
        <v>0.32671090106670297</v>
      </c>
      <c r="R51" s="8">
        <v>0.32996183587398897</v>
      </c>
      <c r="S51" s="7">
        <v>0.60801492998096895</v>
      </c>
      <c r="T51" s="7">
        <v>0.66701010886077505</v>
      </c>
      <c r="U51" s="7">
        <v>0.45053301502950799</v>
      </c>
      <c r="V51" s="7">
        <v>0.45658070865238398</v>
      </c>
      <c r="W51" s="8">
        <v>0.47629822312595399</v>
      </c>
      <c r="X51" s="8"/>
      <c r="Y51" s="8">
        <f t="shared" si="5"/>
        <v>1.3920492910533495</v>
      </c>
      <c r="Z51" s="11">
        <f>(M50-M51)/M50</f>
        <v>-1.3681237876151196E-2</v>
      </c>
      <c r="AA51" s="11">
        <f>(R50-R51)/R50</f>
        <v>0.10989490564982397</v>
      </c>
      <c r="AB51" s="7">
        <f t="shared" si="6"/>
        <v>0.12159458023947201</v>
      </c>
      <c r="AC51" s="7">
        <f t="shared" si="7"/>
        <v>0.14633638725196502</v>
      </c>
    </row>
    <row r="52" spans="1:29" x14ac:dyDescent="0.3">
      <c r="A52" s="25">
        <v>51</v>
      </c>
      <c r="B52" s="25" t="s">
        <v>30</v>
      </c>
      <c r="C52" s="25" t="s">
        <v>42</v>
      </c>
      <c r="D52" s="26" t="s">
        <v>16</v>
      </c>
      <c r="E52" s="26">
        <v>1</v>
      </c>
      <c r="F52" s="27">
        <v>192</v>
      </c>
      <c r="G52" s="27">
        <v>154</v>
      </c>
      <c r="H52" s="28">
        <v>38</v>
      </c>
      <c r="I52" s="29">
        <v>0.45737948813321</v>
      </c>
      <c r="J52" s="29">
        <v>0.46072896690131998</v>
      </c>
      <c r="K52" s="29">
        <v>0.46129323434443298</v>
      </c>
      <c r="L52" s="29">
        <v>0.46279827336547502</v>
      </c>
      <c r="M52" s="30">
        <v>0.46431814042347702</v>
      </c>
      <c r="N52" s="29">
        <v>0.53304367370392702</v>
      </c>
      <c r="O52" s="29">
        <v>0.53304367400590202</v>
      </c>
      <c r="P52" s="29">
        <v>0.42794839900131898</v>
      </c>
      <c r="Q52" s="29">
        <v>0.429344645448343</v>
      </c>
      <c r="R52" s="30">
        <v>0.43075464807951303</v>
      </c>
      <c r="S52" s="29">
        <v>0.53345453064977399</v>
      </c>
      <c r="T52" s="29">
        <v>0.58081476840726698</v>
      </c>
      <c r="U52" s="29">
        <v>0.49151734348583098</v>
      </c>
      <c r="V52" s="29">
        <v>0.498115186939185</v>
      </c>
      <c r="W52" s="30">
        <v>0.50498606581436101</v>
      </c>
      <c r="X52" s="30" t="s">
        <v>35</v>
      </c>
      <c r="Y52" s="30">
        <f t="shared" si="5"/>
        <v>1.0779178878129447</v>
      </c>
      <c r="Z52" s="31"/>
      <c r="AA52" s="31"/>
      <c r="AB52" s="29">
        <f t="shared" si="6"/>
        <v>-4.108569458469713E-4</v>
      </c>
      <c r="AC52" s="29">
        <f t="shared" si="7"/>
        <v>7.4231417734847982E-2</v>
      </c>
    </row>
    <row r="53" spans="1:29" x14ac:dyDescent="0.3">
      <c r="A53" s="25">
        <v>52</v>
      </c>
      <c r="B53" s="25" t="s">
        <v>30</v>
      </c>
      <c r="C53" s="25" t="s">
        <v>42</v>
      </c>
      <c r="D53" s="26" t="s">
        <v>16</v>
      </c>
      <c r="E53" s="26">
        <v>2</v>
      </c>
      <c r="F53" s="27">
        <v>192</v>
      </c>
      <c r="G53" s="27">
        <v>154</v>
      </c>
      <c r="H53" s="28">
        <v>38</v>
      </c>
      <c r="I53" s="29">
        <v>0.451297231940889</v>
      </c>
      <c r="J53" s="29">
        <v>0.45273006156871498</v>
      </c>
      <c r="K53" s="29">
        <v>0.46387135755900699</v>
      </c>
      <c r="L53" s="29">
        <v>0.46538480809738803</v>
      </c>
      <c r="M53" s="30">
        <v>0.46845668836528698</v>
      </c>
      <c r="N53" s="29">
        <v>0.61186434730624395</v>
      </c>
      <c r="O53" s="29">
        <v>0.611864347719832</v>
      </c>
      <c r="P53" s="29">
        <v>0.39016206647607699</v>
      </c>
      <c r="Q53" s="29">
        <v>0.39143502929204299</v>
      </c>
      <c r="R53" s="30">
        <v>0.39401878690880399</v>
      </c>
      <c r="S53" s="29">
        <v>0.63323388305537198</v>
      </c>
      <c r="T53" s="29">
        <v>0.67437105848308798</v>
      </c>
      <c r="U53" s="29">
        <v>0.435799233713487</v>
      </c>
      <c r="V53" s="29">
        <v>0.44164914961013002</v>
      </c>
      <c r="W53" s="30">
        <v>0.45409240532234002</v>
      </c>
      <c r="X53" s="30"/>
      <c r="Y53" s="30">
        <f t="shared" si="5"/>
        <v>1.1889196757354408</v>
      </c>
      <c r="Z53" s="31">
        <f>(M52-M53)/M52</f>
        <v>-8.9131730628388365E-3</v>
      </c>
      <c r="AA53" s="31">
        <f>(R52-R53)/R52</f>
        <v>8.5282564760457244E-2</v>
      </c>
      <c r="AB53" s="29">
        <f t="shared" si="6"/>
        <v>-2.1369535749128032E-2</v>
      </c>
      <c r="AC53" s="29">
        <f t="shared" si="7"/>
        <v>6.0073618413536034E-2</v>
      </c>
    </row>
    <row r="54" spans="1:29" x14ac:dyDescent="0.3">
      <c r="A54" s="25">
        <v>53</v>
      </c>
      <c r="B54" s="25" t="s">
        <v>30</v>
      </c>
      <c r="C54" s="25" t="s">
        <v>42</v>
      </c>
      <c r="D54" s="26" t="s">
        <v>16</v>
      </c>
      <c r="E54" s="26">
        <v>3</v>
      </c>
      <c r="F54" s="27">
        <v>192</v>
      </c>
      <c r="G54" s="27">
        <v>154</v>
      </c>
      <c r="H54" s="28">
        <v>38</v>
      </c>
      <c r="I54" s="29">
        <v>0.40705303600880599</v>
      </c>
      <c r="J54" s="29">
        <v>0.41907969178660198</v>
      </c>
      <c r="K54" s="29">
        <v>0.48221077058971501</v>
      </c>
      <c r="L54" s="29">
        <v>0.48378405623986298</v>
      </c>
      <c r="M54" s="30">
        <v>0.48859794650953298</v>
      </c>
      <c r="N54" s="29">
        <v>0.67311073376696595</v>
      </c>
      <c r="O54" s="29">
        <v>0.67311073408995803</v>
      </c>
      <c r="P54" s="29">
        <v>0.358058183710522</v>
      </c>
      <c r="Q54" s="29">
        <v>0.35922640274814499</v>
      </c>
      <c r="R54" s="30">
        <v>0.36280088285449302</v>
      </c>
      <c r="S54" s="29">
        <v>0.55161993712337298</v>
      </c>
      <c r="T54" s="29">
        <v>0.64935382478951797</v>
      </c>
      <c r="U54" s="29">
        <v>0.48185348613999102</v>
      </c>
      <c r="V54" s="29">
        <v>0.48832160758298598</v>
      </c>
      <c r="W54" s="30">
        <v>0.50940985809994999</v>
      </c>
      <c r="X54" s="30"/>
      <c r="Y54" s="30">
        <f t="shared" si="5"/>
        <v>1.3467385819606532</v>
      </c>
      <c r="Z54" s="31">
        <f>(M53-M54)/M53</f>
        <v>-4.2994920650039938E-2</v>
      </c>
      <c r="AA54" s="31">
        <f>(R53-R54)/R53</f>
        <v>7.9229481160593432E-2</v>
      </c>
      <c r="AB54" s="29">
        <f t="shared" si="6"/>
        <v>0.12149079664359297</v>
      </c>
      <c r="AC54" s="29">
        <f t="shared" si="7"/>
        <v>0.14660897524545696</v>
      </c>
    </row>
    <row r="55" spans="1:29" x14ac:dyDescent="0.3">
      <c r="A55" s="2">
        <v>54</v>
      </c>
      <c r="B55" s="2" t="s">
        <v>30</v>
      </c>
      <c r="C55" s="2" t="s">
        <v>43</v>
      </c>
      <c r="D55" s="3" t="s">
        <v>15</v>
      </c>
      <c r="E55" s="3">
        <v>1</v>
      </c>
      <c r="F55" s="22">
        <v>192</v>
      </c>
      <c r="G55" s="22">
        <v>154</v>
      </c>
      <c r="H55" s="4">
        <v>38</v>
      </c>
      <c r="I55" s="7">
        <v>0.43647575722551002</v>
      </c>
      <c r="J55" s="7">
        <v>0.444356295934276</v>
      </c>
      <c r="K55" s="7">
        <v>0.47009462297015697</v>
      </c>
      <c r="L55" s="7">
        <v>0.47162837785420098</v>
      </c>
      <c r="M55" s="8">
        <v>0.47317724369137598</v>
      </c>
      <c r="N55" s="7">
        <v>0.54062627679743303</v>
      </c>
      <c r="O55" s="7">
        <v>0.54062627706719901</v>
      </c>
      <c r="P55" s="7">
        <v>0.42445958865667899</v>
      </c>
      <c r="Q55" s="7">
        <v>0.42584445233171597</v>
      </c>
      <c r="R55" s="8">
        <v>0.42724296004486101</v>
      </c>
      <c r="S55" s="7">
        <v>0.51762414264073298</v>
      </c>
      <c r="T55" s="7">
        <v>0.56570741351592702</v>
      </c>
      <c r="U55" s="7">
        <v>0.499786637371125</v>
      </c>
      <c r="V55" s="7">
        <v>0.50649548302460101</v>
      </c>
      <c r="W55" s="8">
        <v>0.51348195765122395</v>
      </c>
      <c r="X55" s="8"/>
      <c r="Y55" s="8">
        <f t="shared" si="5"/>
        <v>1.1075132604682165</v>
      </c>
      <c r="Z55" s="11"/>
      <c r="AA55" s="11"/>
      <c r="AB55" s="7">
        <f t="shared" si="6"/>
        <v>2.3002134156700049E-2</v>
      </c>
      <c r="AC55" s="7">
        <f t="shared" si="7"/>
        <v>8.6238997606362944E-2</v>
      </c>
    </row>
    <row r="56" spans="1:29" x14ac:dyDescent="0.3">
      <c r="A56" s="2">
        <v>55</v>
      </c>
      <c r="B56" s="2" t="s">
        <v>30</v>
      </c>
      <c r="C56" s="2" t="s">
        <v>43</v>
      </c>
      <c r="D56" s="3" t="s">
        <v>15</v>
      </c>
      <c r="E56" s="3">
        <v>2</v>
      </c>
      <c r="F56" s="22">
        <v>192</v>
      </c>
      <c r="G56" s="22">
        <v>154</v>
      </c>
      <c r="H56" s="4">
        <v>38</v>
      </c>
      <c r="I56" s="7">
        <v>0.45891578690763701</v>
      </c>
      <c r="J56" s="7">
        <v>0.45993512105234502</v>
      </c>
      <c r="K56" s="7">
        <v>0.46063975134532198</v>
      </c>
      <c r="L56" s="7">
        <v>0.46214265827913698</v>
      </c>
      <c r="M56" s="8">
        <v>0.46519313798586798</v>
      </c>
      <c r="N56" s="7">
        <v>0.62074184495825702</v>
      </c>
      <c r="O56" s="7">
        <v>0.62074184504982099</v>
      </c>
      <c r="P56" s="7">
        <v>0.38567433396988798</v>
      </c>
      <c r="Q56" s="7">
        <v>0.38693265487906903</v>
      </c>
      <c r="R56" s="8">
        <v>0.38948669353019699</v>
      </c>
      <c r="S56" s="7">
        <v>0.48343978801200399</v>
      </c>
      <c r="T56" s="7">
        <v>0.56131436131441403</v>
      </c>
      <c r="U56" s="7">
        <v>0.51719263819199901</v>
      </c>
      <c r="V56" s="7">
        <v>0.52413513189490202</v>
      </c>
      <c r="W56" s="8">
        <v>0.53890239110886895</v>
      </c>
      <c r="X56" s="8" t="s">
        <v>35</v>
      </c>
      <c r="Y56" s="8">
        <f t="shared" si="5"/>
        <v>1.1943749188694721</v>
      </c>
      <c r="Z56" s="11">
        <f>(M55-M56)/M55</f>
        <v>1.6873393241023101E-2</v>
      </c>
      <c r="AA56" s="11">
        <f>(R55-R56)/R55</f>
        <v>8.8371886831557306E-2</v>
      </c>
      <c r="AB56" s="7">
        <f t="shared" si="6"/>
        <v>0.13730205694625303</v>
      </c>
      <c r="AC56" s="7">
        <f t="shared" si="7"/>
        <v>0.14941569757867196</v>
      </c>
    </row>
    <row r="57" spans="1:29" x14ac:dyDescent="0.3">
      <c r="A57" s="2">
        <v>56</v>
      </c>
      <c r="B57" s="2" t="s">
        <v>30</v>
      </c>
      <c r="C57" s="2" t="s">
        <v>43</v>
      </c>
      <c r="D57" s="3" t="s">
        <v>15</v>
      </c>
      <c r="E57" s="3">
        <v>3</v>
      </c>
      <c r="F57" s="22">
        <v>192</v>
      </c>
      <c r="G57" s="22">
        <v>154</v>
      </c>
      <c r="H57" s="4">
        <v>38</v>
      </c>
      <c r="I57" s="7">
        <v>0.42814190764292198</v>
      </c>
      <c r="J57" s="7">
        <v>0.43197896991407703</v>
      </c>
      <c r="K57" s="7">
        <v>0.47355793403037399</v>
      </c>
      <c r="L57" s="7">
        <v>0.47510298849112897</v>
      </c>
      <c r="M57" s="8">
        <v>0.47983049784967402</v>
      </c>
      <c r="N57" s="7">
        <v>0.663029707663505</v>
      </c>
      <c r="O57" s="7">
        <v>0.66302970813951101</v>
      </c>
      <c r="P57" s="7">
        <v>0.363537387187503</v>
      </c>
      <c r="Q57" s="7">
        <v>0.36472348295607099</v>
      </c>
      <c r="R57" s="8">
        <v>0.36835266172514602</v>
      </c>
      <c r="S57" s="7">
        <v>0.50088348261895299</v>
      </c>
      <c r="T57" s="7">
        <v>0.58847316671512795</v>
      </c>
      <c r="U57" s="7">
        <v>0.50838511899004901</v>
      </c>
      <c r="V57" s="7">
        <v>0.51520938566866303</v>
      </c>
      <c r="W57" s="8">
        <v>0.53745878939144498</v>
      </c>
      <c r="X57" s="8"/>
      <c r="Y57" s="8">
        <f t="shared" si="5"/>
        <v>1.3026388776517366</v>
      </c>
      <c r="Z57" s="11">
        <f>(M56-M57)/M56</f>
        <v>-3.1465124200199854E-2</v>
      </c>
      <c r="AA57" s="11">
        <f>(R56-R57)/R56</f>
        <v>5.4261242183906447E-2</v>
      </c>
      <c r="AB57" s="7">
        <f t="shared" si="6"/>
        <v>0.16214622504455201</v>
      </c>
      <c r="AC57" s="7">
        <f t="shared" si="7"/>
        <v>0.16910612766629896</v>
      </c>
    </row>
    <row r="58" spans="1:29" x14ac:dyDescent="0.3">
      <c r="A58" s="25">
        <v>57</v>
      </c>
      <c r="B58" s="25" t="s">
        <v>30</v>
      </c>
      <c r="C58" s="25" t="s">
        <v>44</v>
      </c>
      <c r="D58" s="26" t="s">
        <v>16</v>
      </c>
      <c r="E58" s="26">
        <v>1</v>
      </c>
      <c r="F58" s="27">
        <v>192</v>
      </c>
      <c r="G58" s="27">
        <v>154</v>
      </c>
      <c r="H58" s="28">
        <v>38</v>
      </c>
      <c r="I58" s="29">
        <v>0.42412572326866799</v>
      </c>
      <c r="J58" s="29">
        <v>0.42572348656689701</v>
      </c>
      <c r="K58" s="29">
        <v>0.47521793360055797</v>
      </c>
      <c r="L58" s="29">
        <v>0.47676840406124898</v>
      </c>
      <c r="M58" s="30">
        <v>0.47833415016129199</v>
      </c>
      <c r="N58" s="29">
        <v>0.499091458672829</v>
      </c>
      <c r="O58" s="29">
        <v>0.49909145875993999</v>
      </c>
      <c r="P58" s="29">
        <v>0.44323341370656399</v>
      </c>
      <c r="Q58" s="29">
        <v>0.44467952982835401</v>
      </c>
      <c r="R58" s="30">
        <v>0.44613989346333199</v>
      </c>
      <c r="S58" s="29">
        <v>0.59357101910494303</v>
      </c>
      <c r="T58" s="29">
        <v>0.625533813993009</v>
      </c>
      <c r="U58" s="29">
        <v>0.45875857255721803</v>
      </c>
      <c r="V58" s="29">
        <v>0.46491668128874503</v>
      </c>
      <c r="W58" s="30">
        <v>0.47132962810896301</v>
      </c>
      <c r="X58" s="30" t="s">
        <v>35</v>
      </c>
      <c r="Y58" s="30">
        <f t="shared" si="5"/>
        <v>1.0721617976102511</v>
      </c>
      <c r="Z58" s="31"/>
      <c r="AA58" s="31"/>
      <c r="AB58" s="29">
        <f t="shared" si="6"/>
        <v>-9.4479560432114029E-2</v>
      </c>
      <c r="AC58" s="29">
        <f t="shared" si="7"/>
        <v>2.5189734645631012E-2</v>
      </c>
    </row>
    <row r="59" spans="1:29" x14ac:dyDescent="0.3">
      <c r="A59" s="25">
        <v>58</v>
      </c>
      <c r="B59" s="25" t="s">
        <v>30</v>
      </c>
      <c r="C59" s="25" t="s">
        <v>44</v>
      </c>
      <c r="D59" s="26" t="s">
        <v>16</v>
      </c>
      <c r="E59" s="26">
        <v>2</v>
      </c>
      <c r="F59" s="27">
        <v>192</v>
      </c>
      <c r="G59" s="27">
        <v>154</v>
      </c>
      <c r="H59" s="28">
        <v>38</v>
      </c>
      <c r="I59" s="29">
        <v>0.41751856223533201</v>
      </c>
      <c r="J59" s="29">
        <v>0.42712543539220099</v>
      </c>
      <c r="K59" s="29">
        <v>0.47793631048824498</v>
      </c>
      <c r="L59" s="29">
        <v>0.47949565006512002</v>
      </c>
      <c r="M59" s="30">
        <v>0.48266067221528502</v>
      </c>
      <c r="N59" s="29">
        <v>0.64851918923151897</v>
      </c>
      <c r="O59" s="29">
        <v>0.64851918950284304</v>
      </c>
      <c r="P59" s="29">
        <v>0.37128216166606798</v>
      </c>
      <c r="Q59" s="29">
        <v>0.37249352593400198</v>
      </c>
      <c r="R59" s="30">
        <v>0.37495225576859798</v>
      </c>
      <c r="S59" s="29">
        <v>0.60275960787132199</v>
      </c>
      <c r="T59" s="29">
        <v>0.62389230629179204</v>
      </c>
      <c r="U59" s="29">
        <v>0.45354309520763902</v>
      </c>
      <c r="V59" s="29">
        <v>0.459631194399232</v>
      </c>
      <c r="W59" s="30">
        <v>0.47258108571062002</v>
      </c>
      <c r="X59" s="30"/>
      <c r="Y59" s="30">
        <f t="shared" si="5"/>
        <v>1.2872590170871232</v>
      </c>
      <c r="Z59" s="31">
        <f>(M58-M59)/M58</f>
        <v>-9.044978395404444E-3</v>
      </c>
      <c r="AA59" s="31">
        <f>(R58-R59)/R58</f>
        <v>0.15956348835364775</v>
      </c>
      <c r="AB59" s="29">
        <f t="shared" si="6"/>
        <v>4.5759581360196977E-2</v>
      </c>
      <c r="AC59" s="29">
        <f t="shared" si="7"/>
        <v>9.7628829942022044E-2</v>
      </c>
    </row>
    <row r="60" spans="1:29" x14ac:dyDescent="0.3">
      <c r="A60" s="2">
        <v>59</v>
      </c>
      <c r="B60" s="2" t="s">
        <v>30</v>
      </c>
      <c r="C60" s="2" t="s">
        <v>45</v>
      </c>
      <c r="D60" s="3" t="s">
        <v>15</v>
      </c>
      <c r="E60" s="3">
        <v>1</v>
      </c>
      <c r="F60" s="22">
        <v>192</v>
      </c>
      <c r="G60" s="22">
        <v>154</v>
      </c>
      <c r="H60" s="4">
        <v>38</v>
      </c>
      <c r="I60" s="7">
        <v>0.38752662559860501</v>
      </c>
      <c r="J60" s="7">
        <v>0.39024004227162501</v>
      </c>
      <c r="K60" s="7">
        <v>0.49008632952737002</v>
      </c>
      <c r="L60" s="7">
        <v>0.49168531038098301</v>
      </c>
      <c r="M60" s="8">
        <v>0.49330004481099099</v>
      </c>
      <c r="N60" s="7">
        <v>0.49711788459996797</v>
      </c>
      <c r="O60" s="7">
        <v>0.49711788479430302</v>
      </c>
      <c r="P60" s="7">
        <v>0.44410572268557602</v>
      </c>
      <c r="Q60" s="7">
        <v>0.44555468484748501</v>
      </c>
      <c r="R60" s="8">
        <v>0.44701792256251299</v>
      </c>
      <c r="S60" s="7">
        <v>0.59068141314128297</v>
      </c>
      <c r="T60" s="7">
        <v>0.61753883700481804</v>
      </c>
      <c r="U60" s="7">
        <v>0.46038651210294501</v>
      </c>
      <c r="V60" s="7">
        <v>0.46656647334978302</v>
      </c>
      <c r="W60" s="8">
        <v>0.47300217699757402</v>
      </c>
      <c r="X60" s="8"/>
      <c r="Y60" s="8">
        <f t="shared" si="5"/>
        <v>1.10353527210535</v>
      </c>
      <c r="Z60" s="11"/>
      <c r="AA60" s="11"/>
      <c r="AB60" s="7">
        <f t="shared" si="6"/>
        <v>-9.3563528541315E-2</v>
      </c>
      <c r="AC60" s="7">
        <f t="shared" si="7"/>
        <v>2.5984254435061027E-2</v>
      </c>
    </row>
    <row r="61" spans="1:29" x14ac:dyDescent="0.3">
      <c r="A61" s="2">
        <v>60</v>
      </c>
      <c r="B61" s="2" t="s">
        <v>30</v>
      </c>
      <c r="C61" s="2" t="s">
        <v>45</v>
      </c>
      <c r="D61" s="3" t="s">
        <v>15</v>
      </c>
      <c r="E61" s="3">
        <v>2</v>
      </c>
      <c r="F61" s="22">
        <v>192</v>
      </c>
      <c r="G61" s="22">
        <v>154</v>
      </c>
      <c r="H61" s="4">
        <v>38</v>
      </c>
      <c r="I61" s="7">
        <v>0.41936276654662502</v>
      </c>
      <c r="J61" s="7">
        <v>0.42028641930146599</v>
      </c>
      <c r="K61" s="7">
        <v>0.477179109556781</v>
      </c>
      <c r="L61" s="7">
        <v>0.47873597865096901</v>
      </c>
      <c r="M61" s="8">
        <v>0.481895986413929</v>
      </c>
      <c r="N61" s="7">
        <v>0.58887979732437501</v>
      </c>
      <c r="O61" s="7">
        <v>0.58887979755030395</v>
      </c>
      <c r="P61" s="7">
        <v>0.40154820011175102</v>
      </c>
      <c r="Q61" s="7">
        <v>0.40285831191266702</v>
      </c>
      <c r="R61" s="8">
        <v>0.40551747155344497</v>
      </c>
      <c r="S61" s="7">
        <v>0.55323346377088001</v>
      </c>
      <c r="T61" s="7">
        <v>0.58436696502732999</v>
      </c>
      <c r="U61" s="7">
        <v>0.48098571321380101</v>
      </c>
      <c r="V61" s="7">
        <v>0.48744218617684798</v>
      </c>
      <c r="W61" s="8">
        <v>0.50117563901576201</v>
      </c>
      <c r="X61" s="8" t="s">
        <v>35</v>
      </c>
      <c r="Y61" s="8">
        <f t="shared" si="5"/>
        <v>1.1883482715748235</v>
      </c>
      <c r="Z61" s="11">
        <f>(M60-M61)/M60</f>
        <v>2.3117894508668614E-2</v>
      </c>
      <c r="AA61" s="11">
        <f>(R60-R61)/R60</f>
        <v>9.2838449901892717E-2</v>
      </c>
      <c r="AB61" s="7">
        <f t="shared" si="6"/>
        <v>3.5646333553495002E-2</v>
      </c>
      <c r="AC61" s="7">
        <f t="shared" si="7"/>
        <v>9.5658167462317034E-2</v>
      </c>
    </row>
    <row r="62" spans="1:29" x14ac:dyDescent="0.3">
      <c r="A62" s="2">
        <v>61</v>
      </c>
      <c r="B62" s="2" t="s">
        <v>30</v>
      </c>
      <c r="C62" s="2" t="s">
        <v>45</v>
      </c>
      <c r="D62" s="3" t="s">
        <v>15</v>
      </c>
      <c r="E62" s="3">
        <v>3</v>
      </c>
      <c r="F62" s="22">
        <v>192</v>
      </c>
      <c r="G62" s="22">
        <v>154</v>
      </c>
      <c r="H62" s="4">
        <v>38</v>
      </c>
      <c r="I62" s="7">
        <v>0.428437526763636</v>
      </c>
      <c r="J62" s="7">
        <v>0.43395509470114402</v>
      </c>
      <c r="K62" s="7">
        <v>0.473435516529641</v>
      </c>
      <c r="L62" s="7">
        <v>0.47498017158476402</v>
      </c>
      <c r="M62" s="8">
        <v>0.47970645885444002</v>
      </c>
      <c r="N62" s="7">
        <v>0.69583503424593096</v>
      </c>
      <c r="O62" s="7">
        <v>0.69583503447254802</v>
      </c>
      <c r="P62" s="7">
        <v>0.345388496676371</v>
      </c>
      <c r="Q62" s="7">
        <v>0.34651537894173901</v>
      </c>
      <c r="R62" s="8">
        <v>0.34996337808404998</v>
      </c>
      <c r="S62" s="7">
        <v>0.59169353813493597</v>
      </c>
      <c r="T62" s="7">
        <v>0.63199134324041595</v>
      </c>
      <c r="U62" s="7">
        <v>0.45981695929209898</v>
      </c>
      <c r="V62" s="7">
        <v>0.46598927519267502</v>
      </c>
      <c r="W62" s="8">
        <v>0.48611310019014098</v>
      </c>
      <c r="X62" s="8"/>
      <c r="Y62" s="8">
        <f t="shared" si="5"/>
        <v>1.3707333078126531</v>
      </c>
      <c r="Z62" s="11">
        <f>(M61-M62)/M61</f>
        <v>4.5435687808536027E-3</v>
      </c>
      <c r="AA62" s="11">
        <f>(R61-R62)/R61</f>
        <v>0.13699556089798037</v>
      </c>
      <c r="AB62" s="7">
        <f t="shared" si="6"/>
        <v>0.10414149611099499</v>
      </c>
      <c r="AC62" s="7">
        <f t="shared" si="7"/>
        <v>0.136149722106091</v>
      </c>
    </row>
    <row r="63" spans="1:29" x14ac:dyDescent="0.3">
      <c r="A63" s="2">
        <v>62</v>
      </c>
      <c r="B63" s="2" t="s">
        <v>30</v>
      </c>
      <c r="C63" s="2" t="s">
        <v>45</v>
      </c>
      <c r="D63" s="3" t="s">
        <v>15</v>
      </c>
      <c r="E63" s="3">
        <v>4</v>
      </c>
      <c r="F63" s="22">
        <v>192</v>
      </c>
      <c r="G63" s="22">
        <v>154</v>
      </c>
      <c r="H63" s="4">
        <v>38</v>
      </c>
      <c r="I63" s="7">
        <v>0.42263615261605098</v>
      </c>
      <c r="J63" s="7">
        <v>0.42751814417121797</v>
      </c>
      <c r="K63" s="7">
        <v>0.47583214190797002</v>
      </c>
      <c r="L63" s="7">
        <v>0.477384616316262</v>
      </c>
      <c r="M63" s="8">
        <v>0.48375002557966001</v>
      </c>
      <c r="N63" s="7">
        <v>0.75324357532561603</v>
      </c>
      <c r="O63" s="7">
        <v>0.75324357542088105</v>
      </c>
      <c r="P63" s="7">
        <v>0.311091044217296</v>
      </c>
      <c r="Q63" s="7">
        <v>0.31210602585107</v>
      </c>
      <c r="R63" s="8">
        <v>0.31626762327212898</v>
      </c>
      <c r="S63" s="7">
        <v>0.56478502797310703</v>
      </c>
      <c r="T63" s="7">
        <v>0.60105182409645197</v>
      </c>
      <c r="U63" s="7">
        <v>0.47472682449461001</v>
      </c>
      <c r="V63" s="7">
        <v>0.48109928176928202</v>
      </c>
      <c r="W63" s="8">
        <v>0.50942306047670705</v>
      </c>
      <c r="X63" s="8"/>
      <c r="Y63" s="8">
        <f t="shared" si="5"/>
        <v>1.5295591138123634</v>
      </c>
      <c r="Z63" s="11">
        <f>(M62-M63)/M62</f>
        <v>-8.4292522032665719E-3</v>
      </c>
      <c r="AA63" s="11">
        <f>(R62-R63)/R62</f>
        <v>9.6283659725756671E-2</v>
      </c>
      <c r="AB63" s="7">
        <f t="shared" si="6"/>
        <v>0.188458547352509</v>
      </c>
      <c r="AC63" s="7">
        <f t="shared" si="7"/>
        <v>0.19315543720457806</v>
      </c>
    </row>
    <row r="64" spans="1:29" x14ac:dyDescent="0.3">
      <c r="A64" s="25">
        <v>63</v>
      </c>
      <c r="B64" s="25" t="s">
        <v>30</v>
      </c>
      <c r="C64" s="25" t="s">
        <v>46</v>
      </c>
      <c r="D64" s="26" t="s">
        <v>16</v>
      </c>
      <c r="E64" s="26">
        <v>1</v>
      </c>
      <c r="F64" s="27">
        <v>192</v>
      </c>
      <c r="G64" s="27">
        <v>154</v>
      </c>
      <c r="H64" s="28">
        <v>38</v>
      </c>
      <c r="I64" s="29">
        <v>0.378093423265082</v>
      </c>
      <c r="J64" s="29">
        <v>0.38081180955831501</v>
      </c>
      <c r="K64" s="29">
        <v>0.49384601811737699</v>
      </c>
      <c r="L64" s="29">
        <v>0.495457265524267</v>
      </c>
      <c r="M64" s="30">
        <v>0.49708438736083299</v>
      </c>
      <c r="N64" s="29">
        <v>0.460888926825616</v>
      </c>
      <c r="O64" s="29">
        <v>0.46088892703787199</v>
      </c>
      <c r="P64" s="29">
        <v>0.45982481023091398</v>
      </c>
      <c r="Q64" s="29">
        <v>0.46132505829595299</v>
      </c>
      <c r="R64" s="30">
        <v>0.46284008719620301</v>
      </c>
      <c r="S64" s="29">
        <v>0.45569602750494098</v>
      </c>
      <c r="T64" s="29">
        <v>0.50318789300908295</v>
      </c>
      <c r="U64" s="29">
        <v>0.53089985972180398</v>
      </c>
      <c r="V64" s="29">
        <v>0.53802635120837194</v>
      </c>
      <c r="W64" s="30">
        <v>0.54544775490722597</v>
      </c>
      <c r="X64" s="30" t="s">
        <v>35</v>
      </c>
      <c r="Y64" s="30">
        <f t="shared" si="5"/>
        <v>1.0739873254541874</v>
      </c>
      <c r="Z64" s="31"/>
      <c r="AA64" s="31"/>
      <c r="AB64" s="29">
        <f t="shared" si="6"/>
        <v>5.1928993206750151E-3</v>
      </c>
      <c r="AC64" s="29">
        <f t="shared" si="7"/>
        <v>8.2607667711022958E-2</v>
      </c>
    </row>
    <row r="65" spans="1:29" x14ac:dyDescent="0.3">
      <c r="A65" s="25">
        <v>64</v>
      </c>
      <c r="B65" s="25" t="s">
        <v>30</v>
      </c>
      <c r="C65" s="25" t="s">
        <v>46</v>
      </c>
      <c r="D65" s="26" t="s">
        <v>16</v>
      </c>
      <c r="E65" s="26">
        <v>2</v>
      </c>
      <c r="F65" s="27">
        <v>192</v>
      </c>
      <c r="G65" s="27">
        <v>154</v>
      </c>
      <c r="H65" s="28">
        <v>38</v>
      </c>
      <c r="I65" s="29">
        <v>0.37083610880343099</v>
      </c>
      <c r="J65" s="29">
        <v>0.37312054348246798</v>
      </c>
      <c r="K65" s="29">
        <v>0.49671911893632897</v>
      </c>
      <c r="L65" s="29">
        <v>0.498339740269653</v>
      </c>
      <c r="M65" s="30">
        <v>0.50162914720389096</v>
      </c>
      <c r="N65" s="29">
        <v>0.54129183631769295</v>
      </c>
      <c r="O65" s="29">
        <v>0.54129183654693203</v>
      </c>
      <c r="P65" s="29">
        <v>0.42415198995691999</v>
      </c>
      <c r="Q65" s="29">
        <v>0.42553585004462602</v>
      </c>
      <c r="R65" s="30">
        <v>0.42834469803083303</v>
      </c>
      <c r="S65" s="29">
        <v>0.56250808379950701</v>
      </c>
      <c r="T65" s="29">
        <v>0.59896108218264199</v>
      </c>
      <c r="U65" s="29">
        <v>0.47596703501508603</v>
      </c>
      <c r="V65" s="29">
        <v>0.48235614015574202</v>
      </c>
      <c r="W65" s="30">
        <v>0.49594629605576102</v>
      </c>
      <c r="X65" s="30"/>
      <c r="Y65" s="30">
        <f t="shared" si="5"/>
        <v>1.171087559878663</v>
      </c>
      <c r="Z65" s="31">
        <f>(M64-M65)/M64</f>
        <v>-9.142833608569826E-3</v>
      </c>
      <c r="AA65" s="31">
        <f>(R64-R65)/R64</f>
        <v>7.4529821680607816E-2</v>
      </c>
      <c r="AB65" s="29">
        <f t="shared" si="6"/>
        <v>-2.1216247481814055E-2</v>
      </c>
      <c r="AC65" s="29">
        <f t="shared" si="7"/>
        <v>6.7601598024927989E-2</v>
      </c>
    </row>
    <row r="66" spans="1:29" x14ac:dyDescent="0.3">
      <c r="A66" s="2">
        <v>65</v>
      </c>
      <c r="B66" s="2" t="s">
        <v>30</v>
      </c>
      <c r="C66" s="2" t="s">
        <v>48</v>
      </c>
      <c r="D66" s="3" t="s">
        <v>15</v>
      </c>
      <c r="E66" s="3">
        <v>1</v>
      </c>
      <c r="F66" s="22">
        <v>192</v>
      </c>
      <c r="G66" s="22">
        <v>154</v>
      </c>
      <c r="H66" s="4">
        <v>38</v>
      </c>
      <c r="I66" s="7">
        <v>0.48495820374076998</v>
      </c>
      <c r="J66" s="7">
        <v>0.48898424593439499</v>
      </c>
      <c r="K66" s="7">
        <v>0.44941774741137103</v>
      </c>
      <c r="L66" s="7">
        <v>0.45088404085823802</v>
      </c>
      <c r="M66" s="8">
        <v>0.45236478061056201</v>
      </c>
      <c r="N66" s="7">
        <v>0.58610258035890095</v>
      </c>
      <c r="O66" s="7">
        <v>0.58610258054634001</v>
      </c>
      <c r="P66" s="7">
        <v>0.40290219519891401</v>
      </c>
      <c r="Q66" s="7">
        <v>0.40421672461380898</v>
      </c>
      <c r="R66" s="8">
        <v>0.40554420511533801</v>
      </c>
      <c r="S66" s="7">
        <v>0.66983837468785601</v>
      </c>
      <c r="T66" s="7">
        <v>0.69669819426187696</v>
      </c>
      <c r="U66" s="7">
        <v>0.413480616868936</v>
      </c>
      <c r="V66" s="7">
        <v>0.41903094061082102</v>
      </c>
      <c r="W66" s="8">
        <v>0.424810950763853</v>
      </c>
      <c r="X66" s="8"/>
      <c r="Y66" s="8">
        <f t="shared" ref="Y66:Y97" si="8">M66/R66</f>
        <v>1.1154512255498956</v>
      </c>
      <c r="Z66" s="11"/>
      <c r="AA66" s="11"/>
      <c r="AB66" s="7">
        <f t="shared" ref="AB66:AB97" si="9">N66-S66</f>
        <v>-8.373579432895506E-2</v>
      </c>
      <c r="AC66" s="7">
        <f t="shared" ref="AC66:AC97" si="10">W66-R66</f>
        <v>1.9266745648514993E-2</v>
      </c>
    </row>
    <row r="67" spans="1:29" x14ac:dyDescent="0.3">
      <c r="A67" s="2">
        <v>66</v>
      </c>
      <c r="B67" s="2" t="s">
        <v>30</v>
      </c>
      <c r="C67" s="2" t="s">
        <v>48</v>
      </c>
      <c r="D67" s="3" t="s">
        <v>15</v>
      </c>
      <c r="E67" s="3">
        <v>2</v>
      </c>
      <c r="F67" s="22">
        <v>192</v>
      </c>
      <c r="G67" s="22">
        <v>154</v>
      </c>
      <c r="H67" s="4">
        <v>38</v>
      </c>
      <c r="I67" s="7">
        <v>0.53065065683719603</v>
      </c>
      <c r="J67" s="7">
        <v>0.53199251741952902</v>
      </c>
      <c r="K67" s="7">
        <v>0.42901955575565398</v>
      </c>
      <c r="L67" s="7">
        <v>0.43041929701377202</v>
      </c>
      <c r="M67" s="8">
        <v>0.43326037932332401</v>
      </c>
      <c r="N67" s="7">
        <v>0.68646031294075904</v>
      </c>
      <c r="O67" s="7">
        <v>0.68646031305491795</v>
      </c>
      <c r="P67" s="7">
        <v>0.35067074374615298</v>
      </c>
      <c r="Q67" s="7">
        <v>0.35181486014236701</v>
      </c>
      <c r="R67" s="8">
        <v>0.354137095651608</v>
      </c>
      <c r="S67" s="7">
        <v>0.63074647236608306</v>
      </c>
      <c r="T67" s="7">
        <v>0.66126006102285095</v>
      </c>
      <c r="U67" s="7">
        <v>0.43727453348163198</v>
      </c>
      <c r="V67" s="7">
        <v>0.44314425294583099</v>
      </c>
      <c r="W67" s="8">
        <v>0.45562963248673799</v>
      </c>
      <c r="X67" s="8" t="s">
        <v>35</v>
      </c>
      <c r="Y67" s="8">
        <f t="shared" si="8"/>
        <v>1.2234255734382475</v>
      </c>
      <c r="Z67" s="11">
        <f>(M66-M67)/M66</f>
        <v>4.2232291518036771E-2</v>
      </c>
      <c r="AA67" s="11">
        <f>(R66-R67)/R66</f>
        <v>0.12676080391559205</v>
      </c>
      <c r="AB67" s="7">
        <f t="shared" si="9"/>
        <v>5.5713840574675988E-2</v>
      </c>
      <c r="AC67" s="7">
        <f t="shared" si="10"/>
        <v>0.10149253683512999</v>
      </c>
    </row>
    <row r="68" spans="1:29" x14ac:dyDescent="0.3">
      <c r="A68" s="2">
        <v>67</v>
      </c>
      <c r="B68" s="2" t="s">
        <v>30</v>
      </c>
      <c r="C68" s="2" t="s">
        <v>48</v>
      </c>
      <c r="D68" s="3" t="s">
        <v>15</v>
      </c>
      <c r="E68" s="3">
        <v>3</v>
      </c>
      <c r="F68" s="22">
        <v>192</v>
      </c>
      <c r="G68" s="22">
        <v>154</v>
      </c>
      <c r="H68" s="4">
        <v>38</v>
      </c>
      <c r="I68" s="7">
        <v>0.51711791457832501</v>
      </c>
      <c r="J68" s="7">
        <v>0.52044167339759895</v>
      </c>
      <c r="K68" s="7">
        <v>0.43516056150082599</v>
      </c>
      <c r="L68" s="7">
        <v>0.43658033871999102</v>
      </c>
      <c r="M68" s="8">
        <v>0.44092452868943399</v>
      </c>
      <c r="N68" s="7">
        <v>0.75110489277539205</v>
      </c>
      <c r="O68" s="7">
        <v>0.75110489296086402</v>
      </c>
      <c r="P68" s="7">
        <v>0.31243627682764702</v>
      </c>
      <c r="Q68" s="7">
        <v>0.31345564748649302</v>
      </c>
      <c r="R68" s="8">
        <v>0.31657468597473098</v>
      </c>
      <c r="S68" s="7">
        <v>0.64192187219598595</v>
      </c>
      <c r="T68" s="7">
        <v>0.70174790593568304</v>
      </c>
      <c r="U68" s="7">
        <v>0.43060667301158401</v>
      </c>
      <c r="V68" s="7">
        <v>0.43638688698806599</v>
      </c>
      <c r="W68" s="8">
        <v>0.455232327886477</v>
      </c>
      <c r="X68" s="8"/>
      <c r="Y68" s="8">
        <f t="shared" si="8"/>
        <v>1.3927978079859127</v>
      </c>
      <c r="Z68" s="11">
        <f>(M67-M68)/M67</f>
        <v>-1.7689476656231592E-2</v>
      </c>
      <c r="AA68" s="11">
        <f>(R67-R68)/R67</f>
        <v>0.10606742455986611</v>
      </c>
      <c r="AB68" s="7">
        <f t="shared" si="9"/>
        <v>0.1091830205794061</v>
      </c>
      <c r="AC68" s="7">
        <f t="shared" si="10"/>
        <v>0.13865764191174601</v>
      </c>
    </row>
    <row r="69" spans="1:29" x14ac:dyDescent="0.3">
      <c r="A69" s="25">
        <v>68</v>
      </c>
      <c r="B69" s="25" t="s">
        <v>30</v>
      </c>
      <c r="C69" s="25" t="s">
        <v>47</v>
      </c>
      <c r="D69" s="26" t="s">
        <v>16</v>
      </c>
      <c r="E69" s="26">
        <v>1</v>
      </c>
      <c r="F69" s="27">
        <v>192</v>
      </c>
      <c r="G69" s="27">
        <v>154</v>
      </c>
      <c r="H69" s="28">
        <v>38</v>
      </c>
      <c r="I69" s="29">
        <v>0.49291438677402599</v>
      </c>
      <c r="J69" s="29">
        <v>0.49778837613876897</v>
      </c>
      <c r="K69" s="29">
        <v>0.445933014304562</v>
      </c>
      <c r="L69" s="29">
        <v>0.44738793828204698</v>
      </c>
      <c r="M69" s="30">
        <v>0.44885719655001199</v>
      </c>
      <c r="N69" s="29">
        <v>0.56830640284658795</v>
      </c>
      <c r="O69" s="29">
        <v>0.56830640304551305</v>
      </c>
      <c r="P69" s="29">
        <v>0.41147274877810902</v>
      </c>
      <c r="Q69" s="29">
        <v>0.41281524092171601</v>
      </c>
      <c r="R69" s="30">
        <v>0.41417095964805301</v>
      </c>
      <c r="S69" s="29">
        <v>0.56519674687217702</v>
      </c>
      <c r="T69" s="29">
        <v>0.60555105998736203</v>
      </c>
      <c r="U69" s="29">
        <v>0.47450222255593899</v>
      </c>
      <c r="V69" s="29">
        <v>0.48087166490458499</v>
      </c>
      <c r="W69" s="30">
        <v>0.48750469086062198</v>
      </c>
      <c r="X69" s="30" t="s">
        <v>35</v>
      </c>
      <c r="Y69" s="30">
        <f t="shared" si="8"/>
        <v>1.0837485972735366</v>
      </c>
      <c r="Z69" s="31"/>
      <c r="AA69" s="31"/>
      <c r="AB69" s="29">
        <f t="shared" si="9"/>
        <v>3.1096559744109298E-3</v>
      </c>
      <c r="AC69" s="29">
        <f t="shared" si="10"/>
        <v>7.3333731212568976E-2</v>
      </c>
    </row>
    <row r="70" spans="1:29" x14ac:dyDescent="0.3">
      <c r="A70" s="25">
        <v>69</v>
      </c>
      <c r="B70" s="25" t="s">
        <v>30</v>
      </c>
      <c r="C70" s="25" t="s">
        <v>47</v>
      </c>
      <c r="D70" s="26" t="s">
        <v>16</v>
      </c>
      <c r="E70" s="26">
        <v>2</v>
      </c>
      <c r="F70" s="27">
        <v>192</v>
      </c>
      <c r="G70" s="27">
        <v>154</v>
      </c>
      <c r="H70" s="28">
        <v>38</v>
      </c>
      <c r="I70" s="29">
        <v>0.50444028701345001</v>
      </c>
      <c r="J70" s="29">
        <v>0.50591116713345397</v>
      </c>
      <c r="K70" s="29">
        <v>0.44083592377245201</v>
      </c>
      <c r="L70" s="29">
        <v>0.44227421772033099</v>
      </c>
      <c r="M70" s="30">
        <v>0.44519355118110698</v>
      </c>
      <c r="N70" s="29">
        <v>0.67616088892844495</v>
      </c>
      <c r="O70" s="29">
        <v>0.67616088928842699</v>
      </c>
      <c r="P70" s="29">
        <v>0.35638377479209798</v>
      </c>
      <c r="Q70" s="29">
        <v>0.35754653081710402</v>
      </c>
      <c r="R70" s="30">
        <v>0.35990659954681398</v>
      </c>
      <c r="S70" s="29">
        <v>0.68291444048275396</v>
      </c>
      <c r="T70" s="29">
        <v>0.72003165239206202</v>
      </c>
      <c r="U70" s="29">
        <v>0.40520994038828001</v>
      </c>
      <c r="V70" s="29">
        <v>0.41064924337088599</v>
      </c>
      <c r="W70" s="30">
        <v>0.42221909140025499</v>
      </c>
      <c r="X70" s="30"/>
      <c r="Y70" s="30">
        <f t="shared" si="8"/>
        <v>1.2369696797493692</v>
      </c>
      <c r="Z70" s="31">
        <f>(M69-M70)/M69</f>
        <v>8.1621624807719992E-3</v>
      </c>
      <c r="AA70" s="31">
        <f>(R69-R70)/R69</f>
        <v>0.13101922970975766</v>
      </c>
      <c r="AB70" s="29">
        <f t="shared" si="9"/>
        <v>-6.7535515543090119E-3</v>
      </c>
      <c r="AC70" s="29">
        <f t="shared" si="10"/>
        <v>6.231249185344101E-2</v>
      </c>
    </row>
    <row r="71" spans="1:29" x14ac:dyDescent="0.3">
      <c r="A71" s="25">
        <v>70</v>
      </c>
      <c r="B71" s="25" t="s">
        <v>30</v>
      </c>
      <c r="C71" s="25" t="s">
        <v>47</v>
      </c>
      <c r="D71" s="26" t="s">
        <v>16</v>
      </c>
      <c r="E71" s="26">
        <v>3</v>
      </c>
      <c r="F71" s="27">
        <v>192</v>
      </c>
      <c r="G71" s="27">
        <v>154</v>
      </c>
      <c r="H71" s="28">
        <v>38</v>
      </c>
      <c r="I71" s="29">
        <v>0.48459068755949902</v>
      </c>
      <c r="J71" s="29">
        <v>0.49030498828400598</v>
      </c>
      <c r="K71" s="29">
        <v>0.44957806337157402</v>
      </c>
      <c r="L71" s="29">
        <v>0.45104487987353398</v>
      </c>
      <c r="M71" s="30">
        <v>0.455532999170568</v>
      </c>
      <c r="N71" s="29">
        <v>0.72752546216476599</v>
      </c>
      <c r="O71" s="29">
        <v>0.72752546242353899</v>
      </c>
      <c r="P71" s="29">
        <v>0.32690099051150401</v>
      </c>
      <c r="Q71" s="29">
        <v>0.32796755448883302</v>
      </c>
      <c r="R71" s="30">
        <v>0.33123099361824998</v>
      </c>
      <c r="S71" s="29">
        <v>0.61338930857971097</v>
      </c>
      <c r="T71" s="29">
        <v>0.69938914397700502</v>
      </c>
      <c r="U71" s="29">
        <v>0.44743380016077899</v>
      </c>
      <c r="V71" s="29">
        <v>0.45343989172260202</v>
      </c>
      <c r="W71" s="30">
        <v>0.47302176949033198</v>
      </c>
      <c r="X71" s="30"/>
      <c r="Y71" s="30">
        <f t="shared" si="8"/>
        <v>1.3752728698316754</v>
      </c>
      <c r="Z71" s="31">
        <f>(M70-M71)/M70</f>
        <v>-2.3224613119462899E-2</v>
      </c>
      <c r="AA71" s="31">
        <f>(R70-R71)/R70</f>
        <v>7.9675132283408126E-2</v>
      </c>
      <c r="AB71" s="29">
        <f t="shared" si="9"/>
        <v>0.11413615358505502</v>
      </c>
      <c r="AC71" s="29">
        <f t="shared" si="10"/>
        <v>0.141790775872082</v>
      </c>
    </row>
    <row r="72" spans="1:29" x14ac:dyDescent="0.3">
      <c r="A72" s="2">
        <v>71</v>
      </c>
      <c r="B72" s="2" t="s">
        <v>30</v>
      </c>
      <c r="C72" s="2" t="s">
        <v>49</v>
      </c>
      <c r="D72" s="3" t="s">
        <v>15</v>
      </c>
      <c r="E72" s="3">
        <v>1</v>
      </c>
      <c r="F72" s="22">
        <v>192</v>
      </c>
      <c r="G72" s="22">
        <v>154</v>
      </c>
      <c r="H72" s="4">
        <v>38</v>
      </c>
      <c r="I72" s="7">
        <v>0.47350441582256397</v>
      </c>
      <c r="J72" s="7">
        <v>0.48258466527924099</v>
      </c>
      <c r="K72" s="7">
        <v>0.45438747124670298</v>
      </c>
      <c r="L72" s="7">
        <v>0.45586997917004402</v>
      </c>
      <c r="M72" s="8">
        <v>0.45736709314809298</v>
      </c>
      <c r="N72" s="7">
        <v>0.57510718472538003</v>
      </c>
      <c r="O72" s="7">
        <v>0.57510718477497802</v>
      </c>
      <c r="P72" s="7">
        <v>0.40821876822026798</v>
      </c>
      <c r="Q72" s="7">
        <v>0.40955064375962302</v>
      </c>
      <c r="R72" s="8">
        <v>0.41089564128415301</v>
      </c>
      <c r="S72" s="7">
        <v>0.54744376213505397</v>
      </c>
      <c r="T72" s="7">
        <v>0.58666557710293898</v>
      </c>
      <c r="U72" s="7">
        <v>0.48409225713809201</v>
      </c>
      <c r="V72" s="7">
        <v>0.49059043054317703</v>
      </c>
      <c r="W72" s="8">
        <v>0.497357514771818</v>
      </c>
      <c r="X72" s="8"/>
      <c r="Y72" s="8">
        <f t="shared" si="8"/>
        <v>1.1130979431144727</v>
      </c>
      <c r="Z72" s="11"/>
      <c r="AA72" s="11"/>
      <c r="AB72" s="7">
        <f t="shared" si="9"/>
        <v>2.7663422590326059E-2</v>
      </c>
      <c r="AC72" s="7">
        <f t="shared" si="10"/>
        <v>8.6461873487664986E-2</v>
      </c>
    </row>
    <row r="73" spans="1:29" x14ac:dyDescent="0.3">
      <c r="A73" s="2">
        <v>72</v>
      </c>
      <c r="B73" s="2" t="s">
        <v>30</v>
      </c>
      <c r="C73" s="2" t="s">
        <v>49</v>
      </c>
      <c r="D73" s="3" t="s">
        <v>15</v>
      </c>
      <c r="E73" s="3">
        <v>2</v>
      </c>
      <c r="F73" s="22">
        <v>192</v>
      </c>
      <c r="G73" s="22">
        <v>154</v>
      </c>
      <c r="H73" s="4">
        <v>38</v>
      </c>
      <c r="I73" s="7">
        <v>0.51771681941096404</v>
      </c>
      <c r="J73" s="7">
        <v>0.51940595023500102</v>
      </c>
      <c r="K73" s="7">
        <v>0.43489061917837502</v>
      </c>
      <c r="L73" s="7">
        <v>0.436309515669842</v>
      </c>
      <c r="M73" s="8">
        <v>0.43918947773255301</v>
      </c>
      <c r="N73" s="7">
        <v>0.67457721542389804</v>
      </c>
      <c r="O73" s="7">
        <v>0.67457721551610905</v>
      </c>
      <c r="P73" s="7">
        <v>0.35725412551124602</v>
      </c>
      <c r="Q73" s="7">
        <v>0.35841972118725202</v>
      </c>
      <c r="R73" s="8">
        <v>0.36078555361234199</v>
      </c>
      <c r="S73" s="7">
        <v>0.55082842074669702</v>
      </c>
      <c r="T73" s="7">
        <v>0.60695620823527596</v>
      </c>
      <c r="U73" s="7">
        <v>0.48227860178204202</v>
      </c>
      <c r="V73" s="7">
        <v>0.48875242973060201</v>
      </c>
      <c r="W73" s="8">
        <v>0.50252279806137001</v>
      </c>
      <c r="X73" s="8" t="s">
        <v>35</v>
      </c>
      <c r="Y73" s="8">
        <f t="shared" si="8"/>
        <v>1.2173144776313707</v>
      </c>
      <c r="Z73" s="11">
        <f>(M72-M73)/M72</f>
        <v>3.9744038624252659E-2</v>
      </c>
      <c r="AA73" s="11">
        <f>(R72-R73)/R72</f>
        <v>0.12195332010630314</v>
      </c>
      <c r="AB73" s="7">
        <f t="shared" si="9"/>
        <v>0.12374879467720101</v>
      </c>
      <c r="AC73" s="7">
        <f t="shared" si="10"/>
        <v>0.14173724444902802</v>
      </c>
    </row>
    <row r="74" spans="1:29" x14ac:dyDescent="0.3">
      <c r="A74" s="2">
        <v>73</v>
      </c>
      <c r="B74" s="2" t="s">
        <v>30</v>
      </c>
      <c r="C74" s="2" t="s">
        <v>49</v>
      </c>
      <c r="D74" s="3" t="s">
        <v>15</v>
      </c>
      <c r="E74" s="3">
        <v>3</v>
      </c>
      <c r="F74" s="22">
        <v>192</v>
      </c>
      <c r="G74" s="22">
        <v>154</v>
      </c>
      <c r="H74" s="4">
        <v>38</v>
      </c>
      <c r="I74" s="7">
        <v>0.49671105495025702</v>
      </c>
      <c r="J74" s="7">
        <v>0.49887814259819202</v>
      </c>
      <c r="K74" s="7">
        <v>0.44426047554319897</v>
      </c>
      <c r="L74" s="7">
        <v>0.44570994260973801</v>
      </c>
      <c r="M74" s="8">
        <v>0.45014497664641301</v>
      </c>
      <c r="N74" s="7">
        <v>0.72172111455706101</v>
      </c>
      <c r="O74" s="7">
        <v>0.72172111474945799</v>
      </c>
      <c r="P74" s="7">
        <v>0.33036452181299197</v>
      </c>
      <c r="Q74" s="7">
        <v>0.331442386085602</v>
      </c>
      <c r="R74" s="8">
        <v>0.33474040150540502</v>
      </c>
      <c r="S74" s="7">
        <v>0.57432059735129604</v>
      </c>
      <c r="T74" s="7">
        <v>0.63714883740089401</v>
      </c>
      <c r="U74" s="7">
        <v>0.469497384107953</v>
      </c>
      <c r="V74" s="7">
        <v>0.47579964441098699</v>
      </c>
      <c r="W74" s="8">
        <v>0.49634713184838403</v>
      </c>
      <c r="X74" s="8"/>
      <c r="Y74" s="8">
        <f t="shared" si="8"/>
        <v>1.3447584295830648</v>
      </c>
      <c r="Z74" s="11">
        <f>(M73-M74)/M73</f>
        <v>-2.4944811907655517E-2</v>
      </c>
      <c r="AA74" s="11">
        <f>(R73-R74)/R73</f>
        <v>7.2190119161262348E-2</v>
      </c>
      <c r="AB74" s="7">
        <f t="shared" si="9"/>
        <v>0.14740051720576497</v>
      </c>
      <c r="AC74" s="7">
        <f t="shared" si="10"/>
        <v>0.16160673034297901</v>
      </c>
    </row>
    <row r="75" spans="1:29" x14ac:dyDescent="0.3">
      <c r="A75" s="25">
        <v>74</v>
      </c>
      <c r="B75" s="25" t="s">
        <v>30</v>
      </c>
      <c r="C75" s="25" t="s">
        <v>50</v>
      </c>
      <c r="D75" s="26" t="s">
        <v>16</v>
      </c>
      <c r="E75" s="26">
        <v>1</v>
      </c>
      <c r="F75" s="27">
        <v>192</v>
      </c>
      <c r="G75" s="27">
        <v>154</v>
      </c>
      <c r="H75" s="28">
        <v>38</v>
      </c>
      <c r="I75" s="29">
        <v>0.47042575785819601</v>
      </c>
      <c r="J75" s="29">
        <v>0.47342788195528102</v>
      </c>
      <c r="K75" s="29">
        <v>0.45571403940880001</v>
      </c>
      <c r="L75" s="29">
        <v>0.45720087546162402</v>
      </c>
      <c r="M75" s="30">
        <v>0.45870236021101701</v>
      </c>
      <c r="N75" s="29">
        <v>0.54580011301619702</v>
      </c>
      <c r="O75" s="29">
        <v>0.54580011349471502</v>
      </c>
      <c r="P75" s="29">
        <v>0.42206251752708202</v>
      </c>
      <c r="Q75" s="29">
        <v>0.42343956039462</v>
      </c>
      <c r="R75" s="30">
        <v>0.42483017024763098</v>
      </c>
      <c r="S75" s="29">
        <v>0.61810938824350303</v>
      </c>
      <c r="T75" s="29">
        <v>0.64521297877816397</v>
      </c>
      <c r="U75" s="29">
        <v>0.44469408171886998</v>
      </c>
      <c r="V75" s="29">
        <v>0.45066339689095802</v>
      </c>
      <c r="W75" s="30">
        <v>0.45687973739753901</v>
      </c>
      <c r="X75" s="30"/>
      <c r="Y75" s="30">
        <f t="shared" si="8"/>
        <v>1.0797311310155824</v>
      </c>
      <c r="Z75" s="31"/>
      <c r="AA75" s="31"/>
      <c r="AB75" s="29">
        <f t="shared" si="9"/>
        <v>-7.2309275227306014E-2</v>
      </c>
      <c r="AC75" s="29">
        <f t="shared" si="10"/>
        <v>3.2049567149908031E-2</v>
      </c>
    </row>
    <row r="76" spans="1:29" x14ac:dyDescent="0.3">
      <c r="A76" s="25">
        <v>75</v>
      </c>
      <c r="B76" s="25" t="s">
        <v>30</v>
      </c>
      <c r="C76" s="25" t="s">
        <v>50</v>
      </c>
      <c r="D76" s="26" t="s">
        <v>16</v>
      </c>
      <c r="E76" s="26">
        <v>2</v>
      </c>
      <c r="F76" s="27">
        <v>192</v>
      </c>
      <c r="G76" s="27">
        <v>154</v>
      </c>
      <c r="H76" s="28">
        <v>38</v>
      </c>
      <c r="I76" s="29">
        <v>0.50954506110562203</v>
      </c>
      <c r="J76" s="29">
        <v>0.51188014788395597</v>
      </c>
      <c r="K76" s="29">
        <v>0.438559514834586</v>
      </c>
      <c r="L76" s="29">
        <v>0.43999038165363602</v>
      </c>
      <c r="M76" s="30">
        <v>0.442894640125228</v>
      </c>
      <c r="N76" s="29">
        <v>0.68759032286794497</v>
      </c>
      <c r="O76" s="29">
        <v>0.68759032336140702</v>
      </c>
      <c r="P76" s="29">
        <v>0.350038257463826</v>
      </c>
      <c r="Q76" s="29">
        <v>0.35118031027777902</v>
      </c>
      <c r="R76" s="30">
        <v>0.35349835729359702</v>
      </c>
      <c r="S76" s="29">
        <v>0.644317973990022</v>
      </c>
      <c r="T76" s="29">
        <v>0.66742054557410802</v>
      </c>
      <c r="U76" s="29">
        <v>0.429163539249378</v>
      </c>
      <c r="V76" s="29">
        <v>0.43492438143609202</v>
      </c>
      <c r="W76" s="30">
        <v>0.447178169988524</v>
      </c>
      <c r="X76" s="30" t="s">
        <v>35</v>
      </c>
      <c r="Y76" s="30">
        <f t="shared" si="8"/>
        <v>1.2528902355192082</v>
      </c>
      <c r="Z76" s="31">
        <f>(M75-M76)/M75</f>
        <v>3.4461824173995924E-2</v>
      </c>
      <c r="AA76" s="31">
        <f>(R75-R76)/R75</f>
        <v>0.16790665529346718</v>
      </c>
      <c r="AB76" s="29">
        <f t="shared" si="9"/>
        <v>4.3272348877922973E-2</v>
      </c>
      <c r="AC76" s="29">
        <f t="shared" si="10"/>
        <v>9.3679812694926978E-2</v>
      </c>
    </row>
    <row r="77" spans="1:29" x14ac:dyDescent="0.3">
      <c r="A77" s="25">
        <v>76</v>
      </c>
      <c r="B77" s="25" t="s">
        <v>30</v>
      </c>
      <c r="C77" s="25" t="s">
        <v>50</v>
      </c>
      <c r="D77" s="26" t="s">
        <v>16</v>
      </c>
      <c r="E77" s="26">
        <v>3</v>
      </c>
      <c r="F77" s="27">
        <v>192</v>
      </c>
      <c r="G77" s="27">
        <v>154</v>
      </c>
      <c r="H77" s="28">
        <v>38</v>
      </c>
      <c r="I77" s="29">
        <v>0.50499188417634899</v>
      </c>
      <c r="J77" s="29">
        <v>0.50994856528650201</v>
      </c>
      <c r="K77" s="29">
        <v>0.44059051283476303</v>
      </c>
      <c r="L77" s="29">
        <v>0.44202800609229997</v>
      </c>
      <c r="M77" s="30">
        <v>0.44642640304235298</v>
      </c>
      <c r="N77" s="29">
        <v>0.72360041235873296</v>
      </c>
      <c r="O77" s="29">
        <v>0.72360041246180595</v>
      </c>
      <c r="P77" s="29">
        <v>0.32924710847866001</v>
      </c>
      <c r="Q77" s="29">
        <v>0.33032132702108002</v>
      </c>
      <c r="R77" s="30">
        <v>0.33360818734957098</v>
      </c>
      <c r="S77" s="29">
        <v>0.68727135597931499</v>
      </c>
      <c r="T77" s="29">
        <v>0.72067861803683797</v>
      </c>
      <c r="U77" s="29">
        <v>0.40241641662390099</v>
      </c>
      <c r="V77" s="29">
        <v>0.40781822096536002</v>
      </c>
      <c r="W77" s="30">
        <v>0.425429919230501</v>
      </c>
      <c r="X77" s="30"/>
      <c r="Y77" s="30">
        <f t="shared" si="8"/>
        <v>1.3381758001477511</v>
      </c>
      <c r="Z77" s="31">
        <f>(M76-M77)/M76</f>
        <v>-7.9742733308454088E-3</v>
      </c>
      <c r="AA77" s="31">
        <f>(R76-R77)/R76</f>
        <v>5.6266654522262219E-2</v>
      </c>
      <c r="AB77" s="29">
        <f t="shared" si="9"/>
        <v>3.6329056379417968E-2</v>
      </c>
      <c r="AC77" s="29">
        <f t="shared" si="10"/>
        <v>9.1821731880930013E-2</v>
      </c>
    </row>
    <row r="78" spans="1:29" x14ac:dyDescent="0.3">
      <c r="A78" s="2">
        <v>77</v>
      </c>
      <c r="B78" s="2" t="s">
        <v>30</v>
      </c>
      <c r="C78" s="2" t="s">
        <v>51</v>
      </c>
      <c r="D78" s="3" t="s">
        <v>15</v>
      </c>
      <c r="E78" s="3">
        <v>1</v>
      </c>
      <c r="F78" s="22">
        <v>192</v>
      </c>
      <c r="G78" s="22">
        <v>154</v>
      </c>
      <c r="H78" s="4">
        <v>38</v>
      </c>
      <c r="I78" s="7">
        <v>0.441459836321273</v>
      </c>
      <c r="J78" s="7">
        <v>0.44612802677728203</v>
      </c>
      <c r="K78" s="7">
        <v>0.46801113456617799</v>
      </c>
      <c r="L78" s="7">
        <v>0.46953809175384598</v>
      </c>
      <c r="M78" s="8">
        <v>0.47108009292196601</v>
      </c>
      <c r="N78" s="7">
        <v>0.54775340882300505</v>
      </c>
      <c r="O78" s="7">
        <v>0.54775340904005898</v>
      </c>
      <c r="P78" s="7">
        <v>0.42115399549580201</v>
      </c>
      <c r="Q78" s="7">
        <v>0.42252807417265398</v>
      </c>
      <c r="R78" s="8">
        <v>0.42391569063099999</v>
      </c>
      <c r="S78" s="7">
        <v>0.60948476932196805</v>
      </c>
      <c r="T78" s="7">
        <v>0.63167436230118001</v>
      </c>
      <c r="U78" s="7">
        <v>0.44968753245126197</v>
      </c>
      <c r="V78" s="7">
        <v>0.45572387680687898</v>
      </c>
      <c r="W78" s="8">
        <v>0.46201002033385502</v>
      </c>
      <c r="X78" s="8"/>
      <c r="Y78" s="8">
        <f t="shared" si="8"/>
        <v>1.1112589208971284</v>
      </c>
      <c r="Z78" s="11"/>
      <c r="AA78" s="11"/>
      <c r="AB78" s="7">
        <f t="shared" si="9"/>
        <v>-6.1731360498962995E-2</v>
      </c>
      <c r="AC78" s="7">
        <f t="shared" si="10"/>
        <v>3.8094329702855034E-2</v>
      </c>
    </row>
    <row r="79" spans="1:29" x14ac:dyDescent="0.3">
      <c r="A79" s="2">
        <v>78</v>
      </c>
      <c r="B79" s="2" t="s">
        <v>30</v>
      </c>
      <c r="C79" s="2" t="s">
        <v>51</v>
      </c>
      <c r="D79" s="3" t="s">
        <v>15</v>
      </c>
      <c r="E79" s="3">
        <v>2</v>
      </c>
      <c r="F79" s="22">
        <v>192</v>
      </c>
      <c r="G79" s="22">
        <v>154</v>
      </c>
      <c r="H79" s="4">
        <v>38</v>
      </c>
      <c r="I79" s="7">
        <v>0.49944559391128202</v>
      </c>
      <c r="J79" s="7">
        <v>0.50099561546476001</v>
      </c>
      <c r="K79" s="7">
        <v>0.44305192302201601</v>
      </c>
      <c r="L79" s="7">
        <v>0.444497447002968</v>
      </c>
      <c r="M79" s="8">
        <v>0.44743145540380602</v>
      </c>
      <c r="N79" s="7">
        <v>0.65627163484818596</v>
      </c>
      <c r="O79" s="7">
        <v>0.65627163508731501</v>
      </c>
      <c r="P79" s="7">
        <v>0.367164733720862</v>
      </c>
      <c r="Q79" s="7">
        <v>0.36836266425670799</v>
      </c>
      <c r="R79" s="8">
        <v>0.37079412738157302</v>
      </c>
      <c r="S79" s="7">
        <v>0.59837744053977104</v>
      </c>
      <c r="T79" s="7">
        <v>0.62322364400046204</v>
      </c>
      <c r="U79" s="7">
        <v>0.45603786979176397</v>
      </c>
      <c r="V79" s="7">
        <v>0.46215945738895597</v>
      </c>
      <c r="W79" s="8">
        <v>0.47518058131319202</v>
      </c>
      <c r="X79" s="8" t="s">
        <v>35</v>
      </c>
      <c r="Y79" s="8">
        <f t="shared" si="8"/>
        <v>1.206684309062338</v>
      </c>
      <c r="Z79" s="11">
        <f>(M78-M79)/M78</f>
        <v>5.0200884888755772E-2</v>
      </c>
      <c r="AA79" s="11">
        <f>(R78-R79)/R78</f>
        <v>0.12531162309740251</v>
      </c>
      <c r="AB79" s="7">
        <f t="shared" si="9"/>
        <v>5.7894194308414915E-2</v>
      </c>
      <c r="AC79" s="7">
        <f t="shared" si="10"/>
        <v>0.10438645393161899</v>
      </c>
    </row>
    <row r="80" spans="1:29" x14ac:dyDescent="0.3">
      <c r="A80" s="2">
        <v>79</v>
      </c>
      <c r="B80" s="2" t="s">
        <v>30</v>
      </c>
      <c r="C80" s="2" t="s">
        <v>51</v>
      </c>
      <c r="D80" s="3" t="s">
        <v>15</v>
      </c>
      <c r="E80" s="3">
        <v>3</v>
      </c>
      <c r="F80" s="22">
        <v>192</v>
      </c>
      <c r="G80" s="22">
        <v>154</v>
      </c>
      <c r="H80" s="4">
        <v>38</v>
      </c>
      <c r="I80" s="7">
        <v>0.51202484735437503</v>
      </c>
      <c r="J80" s="7">
        <v>0.514166771869634</v>
      </c>
      <c r="K80" s="7">
        <v>0.43744941080425098</v>
      </c>
      <c r="L80" s="7">
        <v>0.43887665574082202</v>
      </c>
      <c r="M80" s="8">
        <v>0.443243695198627</v>
      </c>
      <c r="N80" s="7">
        <v>0.73123709861001096</v>
      </c>
      <c r="O80" s="7">
        <v>0.73123709892931699</v>
      </c>
      <c r="P80" s="7">
        <v>0.32466684042680899</v>
      </c>
      <c r="Q80" s="7">
        <v>0.32572611515121602</v>
      </c>
      <c r="R80" s="8">
        <v>0.32896725085231998</v>
      </c>
      <c r="S80" s="7">
        <v>0.64877543284204997</v>
      </c>
      <c r="T80" s="7">
        <v>0.68218549959807395</v>
      </c>
      <c r="U80" s="7">
        <v>0.42646589084313802</v>
      </c>
      <c r="V80" s="7">
        <v>0.43219052136385</v>
      </c>
      <c r="W80" s="8">
        <v>0.45085474150903199</v>
      </c>
      <c r="X80" s="8"/>
      <c r="Y80" s="8">
        <f t="shared" si="8"/>
        <v>1.3473793943021033</v>
      </c>
      <c r="Z80" s="11">
        <f>(M79-M80)/M79</f>
        <v>9.3595569882309222E-3</v>
      </c>
      <c r="AA80" s="11">
        <f>(R79-R80)/R79</f>
        <v>0.1128035031855029</v>
      </c>
      <c r="AB80" s="7">
        <f t="shared" si="9"/>
        <v>8.246166576796099E-2</v>
      </c>
      <c r="AC80" s="7">
        <f t="shared" si="10"/>
        <v>0.12188749065671201</v>
      </c>
    </row>
    <row r="81" spans="1:29" x14ac:dyDescent="0.3">
      <c r="A81" s="2">
        <v>80</v>
      </c>
      <c r="B81" s="2" t="s">
        <v>30</v>
      </c>
      <c r="C81" s="2" t="s">
        <v>51</v>
      </c>
      <c r="D81" s="3" t="s">
        <v>15</v>
      </c>
      <c r="E81" s="3">
        <v>4</v>
      </c>
      <c r="F81" s="22">
        <v>192</v>
      </c>
      <c r="G81" s="22">
        <v>154</v>
      </c>
      <c r="H81" s="4">
        <v>38</v>
      </c>
      <c r="I81" s="7">
        <v>0.47557694546044199</v>
      </c>
      <c r="J81" s="7">
        <v>0.480085889138467</v>
      </c>
      <c r="K81" s="7">
        <v>0.45349224996599502</v>
      </c>
      <c r="L81" s="7">
        <v>0.45497183709436301</v>
      </c>
      <c r="M81" s="8">
        <v>0.46103839610661901</v>
      </c>
      <c r="N81" s="7">
        <v>0.78227028317677605</v>
      </c>
      <c r="O81" s="7">
        <v>0.78227028331267201</v>
      </c>
      <c r="P81" s="7">
        <v>0.29222147467244802</v>
      </c>
      <c r="Q81" s="7">
        <v>0.29317489147855702</v>
      </c>
      <c r="R81" s="8">
        <v>0.29708406262951298</v>
      </c>
      <c r="S81" s="7">
        <v>0.58592183127109299</v>
      </c>
      <c r="T81" s="7">
        <v>0.62634003482534495</v>
      </c>
      <c r="U81" s="7">
        <v>0.46305547723787899</v>
      </c>
      <c r="V81" s="7">
        <v>0.46927126512313799</v>
      </c>
      <c r="W81" s="8">
        <v>0.49689869249783802</v>
      </c>
      <c r="X81" s="8"/>
      <c r="Y81" s="8">
        <f t="shared" si="8"/>
        <v>1.5518785896016571</v>
      </c>
      <c r="Z81" s="11">
        <f>(M80-M81)/M80</f>
        <v>-4.014654038117299E-2</v>
      </c>
      <c r="AA81" s="11">
        <f>(R80-R81)/R80</f>
        <v>9.6919034159786338E-2</v>
      </c>
      <c r="AB81" s="7">
        <f t="shared" si="9"/>
        <v>0.19634845190568306</v>
      </c>
      <c r="AC81" s="7">
        <f t="shared" si="10"/>
        <v>0.19981462986832504</v>
      </c>
    </row>
    <row r="82" spans="1:29" x14ac:dyDescent="0.3">
      <c r="A82" s="25">
        <v>81</v>
      </c>
      <c r="B82" s="25" t="s">
        <v>30</v>
      </c>
      <c r="C82" s="25" t="s">
        <v>52</v>
      </c>
      <c r="D82" s="26" t="s">
        <v>16</v>
      </c>
      <c r="E82" s="26">
        <v>1</v>
      </c>
      <c r="F82" s="27">
        <v>192</v>
      </c>
      <c r="G82" s="27">
        <v>154</v>
      </c>
      <c r="H82" s="28">
        <v>38</v>
      </c>
      <c r="I82" s="29">
        <v>0.43653354643355902</v>
      </c>
      <c r="J82" s="29">
        <v>0.44118451285305998</v>
      </c>
      <c r="K82" s="29">
        <v>0.47007051833505997</v>
      </c>
      <c r="L82" s="29">
        <v>0.47160419457408198</v>
      </c>
      <c r="M82" s="30">
        <v>0.47315298099140402</v>
      </c>
      <c r="N82" s="29">
        <v>0.51718294093872696</v>
      </c>
      <c r="O82" s="29">
        <v>0.51718294106678597</v>
      </c>
      <c r="P82" s="29">
        <v>0.43515560054802399</v>
      </c>
      <c r="Q82" s="29">
        <v>0.43657536158132998</v>
      </c>
      <c r="R82" s="30">
        <v>0.43800911047061902</v>
      </c>
      <c r="S82" s="29">
        <v>0.49696794545501299</v>
      </c>
      <c r="T82" s="29">
        <v>0.536547466367712</v>
      </c>
      <c r="U82" s="29">
        <v>0.51037534768669601</v>
      </c>
      <c r="V82" s="29">
        <v>0.51722633003984397</v>
      </c>
      <c r="W82" s="30">
        <v>0.524360823341671</v>
      </c>
      <c r="X82" s="30"/>
      <c r="Y82" s="30">
        <f t="shared" si="8"/>
        <v>1.0802354783968413</v>
      </c>
      <c r="Z82" s="31"/>
      <c r="AA82" s="31"/>
      <c r="AB82" s="29">
        <f t="shared" si="9"/>
        <v>2.0214995483713971E-2</v>
      </c>
      <c r="AC82" s="29">
        <f t="shared" si="10"/>
        <v>8.6351712871051978E-2</v>
      </c>
    </row>
    <row r="83" spans="1:29" x14ac:dyDescent="0.3">
      <c r="A83" s="25">
        <v>82</v>
      </c>
      <c r="B83" s="25" t="s">
        <v>30</v>
      </c>
      <c r="C83" s="25" t="s">
        <v>52</v>
      </c>
      <c r="D83" s="26" t="s">
        <v>16</v>
      </c>
      <c r="E83" s="26">
        <v>2</v>
      </c>
      <c r="F83" s="27">
        <v>192</v>
      </c>
      <c r="G83" s="27">
        <v>154</v>
      </c>
      <c r="H83" s="28">
        <v>38</v>
      </c>
      <c r="I83" s="29">
        <v>0.491078577628487</v>
      </c>
      <c r="J83" s="29">
        <v>0.49256863527496197</v>
      </c>
      <c r="K83" s="29">
        <v>0.44673949380447098</v>
      </c>
      <c r="L83" s="29">
        <v>0.44819704904343299</v>
      </c>
      <c r="M83" s="30">
        <v>0.45115547752483498</v>
      </c>
      <c r="N83" s="29">
        <v>0.67241964354583095</v>
      </c>
      <c r="O83" s="29">
        <v>0.67241964361777795</v>
      </c>
      <c r="P83" s="29">
        <v>0.358436476739105</v>
      </c>
      <c r="Q83" s="29">
        <v>0.35960593001501001</v>
      </c>
      <c r="R83" s="30">
        <v>0.36197959228634402</v>
      </c>
      <c r="S83" s="29">
        <v>0.63548047867935498</v>
      </c>
      <c r="T83" s="29">
        <v>0.66478304081809103</v>
      </c>
      <c r="U83" s="29">
        <v>0.43446245734482603</v>
      </c>
      <c r="V83" s="29">
        <v>0.44029442913160299</v>
      </c>
      <c r="W83" s="30">
        <v>0.45269951623565902</v>
      </c>
      <c r="X83" s="30" t="s">
        <v>35</v>
      </c>
      <c r="Y83" s="30">
        <f t="shared" si="8"/>
        <v>1.2463561127168417</v>
      </c>
      <c r="Z83" s="31">
        <f>(M82-M83)/M82</f>
        <v>4.6491313275628866E-2</v>
      </c>
      <c r="AA83" s="31">
        <f>(R82-R83)/R82</f>
        <v>0.1735797643628578</v>
      </c>
      <c r="AB83" s="29">
        <f t="shared" si="9"/>
        <v>3.6939164866475971E-2</v>
      </c>
      <c r="AC83" s="29">
        <f t="shared" si="10"/>
        <v>9.0719923949314996E-2</v>
      </c>
    </row>
    <row r="84" spans="1:29" x14ac:dyDescent="0.3">
      <c r="A84" s="25">
        <v>83</v>
      </c>
      <c r="B84" s="25" t="s">
        <v>30</v>
      </c>
      <c r="C84" s="25" t="s">
        <v>52</v>
      </c>
      <c r="D84" s="26" t="s">
        <v>16</v>
      </c>
      <c r="E84" s="26">
        <v>3</v>
      </c>
      <c r="F84" s="27">
        <v>192</v>
      </c>
      <c r="G84" s="27">
        <v>154</v>
      </c>
      <c r="H84" s="28">
        <v>38</v>
      </c>
      <c r="I84" s="29">
        <v>0.47767047129196</v>
      </c>
      <c r="J84" s="29">
        <v>0.48107094724923499</v>
      </c>
      <c r="K84" s="29">
        <v>0.45258616170430299</v>
      </c>
      <c r="L84" s="29">
        <v>0.45406279258252702</v>
      </c>
      <c r="M84" s="30">
        <v>0.45858094160136997</v>
      </c>
      <c r="N84" s="29">
        <v>0.70931838477554399</v>
      </c>
      <c r="O84" s="29">
        <v>0.70931838491229204</v>
      </c>
      <c r="P84" s="29">
        <v>0.33764634787565201</v>
      </c>
      <c r="Q84" s="29">
        <v>0.33874797020832698</v>
      </c>
      <c r="R84" s="30">
        <v>0.342118679797912</v>
      </c>
      <c r="S84" s="29">
        <v>0.59871850268129101</v>
      </c>
      <c r="T84" s="29">
        <v>0.64794175568866597</v>
      </c>
      <c r="U84" s="29">
        <v>0.45584419256445102</v>
      </c>
      <c r="V84" s="29">
        <v>0.46196318035098799</v>
      </c>
      <c r="W84" s="30">
        <v>0.48191313776752398</v>
      </c>
      <c r="X84" s="30"/>
      <c r="Y84" s="30">
        <f t="shared" si="8"/>
        <v>1.3404147995433975</v>
      </c>
      <c r="Z84" s="31">
        <f>(M83-M84)/M83</f>
        <v>-1.6458769640287123E-2</v>
      </c>
      <c r="AA84" s="31">
        <f>(R83-R84)/R83</f>
        <v>5.4867492288684185E-2</v>
      </c>
      <c r="AB84" s="29">
        <f t="shared" si="9"/>
        <v>0.11059988209425298</v>
      </c>
      <c r="AC84" s="29">
        <f t="shared" si="10"/>
        <v>0.13979445796961198</v>
      </c>
    </row>
    <row r="85" spans="1:29" x14ac:dyDescent="0.3">
      <c r="A85" s="2">
        <v>84</v>
      </c>
      <c r="B85" s="2" t="s">
        <v>30</v>
      </c>
      <c r="C85" s="2" t="s">
        <v>53</v>
      </c>
      <c r="D85" s="3" t="s">
        <v>15</v>
      </c>
      <c r="E85" s="3">
        <v>1</v>
      </c>
      <c r="F85" s="22">
        <v>192</v>
      </c>
      <c r="G85" s="22">
        <v>154</v>
      </c>
      <c r="H85" s="4">
        <v>38</v>
      </c>
      <c r="I85" s="7">
        <v>0.47126822184876799</v>
      </c>
      <c r="J85" s="7">
        <v>0.47456775330475498</v>
      </c>
      <c r="K85" s="7">
        <v>0.455351412747241</v>
      </c>
      <c r="L85" s="7">
        <v>0.456837065675677</v>
      </c>
      <c r="M85" s="8">
        <v>0.458337355644232</v>
      </c>
      <c r="N85" s="7">
        <v>0.55257987257263597</v>
      </c>
      <c r="O85" s="7">
        <v>0.55257987287037702</v>
      </c>
      <c r="P85" s="7">
        <v>0.41890064857508003</v>
      </c>
      <c r="Q85" s="7">
        <v>0.420267375366427</v>
      </c>
      <c r="R85" s="8">
        <v>0.42164756750657301</v>
      </c>
      <c r="S85" s="7">
        <v>0.61616818385702099</v>
      </c>
      <c r="T85" s="7">
        <v>0.64869443605036203</v>
      </c>
      <c r="U85" s="7">
        <v>0.44582287077410299</v>
      </c>
      <c r="V85" s="7">
        <v>0.45180733815511498</v>
      </c>
      <c r="W85" s="8">
        <v>0.45803945790728501</v>
      </c>
      <c r="X85" s="8" t="s">
        <v>35</v>
      </c>
      <c r="Y85" s="8">
        <f t="shared" si="8"/>
        <v>1.0870152965772464</v>
      </c>
      <c r="Z85" s="11"/>
      <c r="AA85" s="11"/>
      <c r="AB85" s="7">
        <f t="shared" si="9"/>
        <v>-6.3588311284385024E-2</v>
      </c>
      <c r="AC85" s="7">
        <f t="shared" si="10"/>
        <v>3.6391890400712001E-2</v>
      </c>
    </row>
    <row r="86" spans="1:29" x14ac:dyDescent="0.3">
      <c r="A86" s="2">
        <v>85</v>
      </c>
      <c r="B86" s="2" t="s">
        <v>30</v>
      </c>
      <c r="C86" s="2" t="s">
        <v>53</v>
      </c>
      <c r="D86" s="3" t="s">
        <v>15</v>
      </c>
      <c r="E86" s="3">
        <v>2</v>
      </c>
      <c r="F86" s="22">
        <v>192</v>
      </c>
      <c r="G86" s="22">
        <v>154</v>
      </c>
      <c r="H86" s="4">
        <v>38</v>
      </c>
      <c r="I86" s="7">
        <v>0.46291279652460698</v>
      </c>
      <c r="J86" s="7">
        <v>0.46937092828690602</v>
      </c>
      <c r="K86" s="7">
        <v>0.45893521598100501</v>
      </c>
      <c r="L86" s="7">
        <v>0.46043256161011198</v>
      </c>
      <c r="M86" s="8">
        <v>0.46347175342750402</v>
      </c>
      <c r="N86" s="7">
        <v>0.69508208850854802</v>
      </c>
      <c r="O86" s="7">
        <v>0.69508208860378096</v>
      </c>
      <c r="P86" s="7">
        <v>0.34581572874401301</v>
      </c>
      <c r="Q86" s="7">
        <v>0.34694400491868899</v>
      </c>
      <c r="R86" s="8">
        <v>0.34923408921931898</v>
      </c>
      <c r="S86" s="7">
        <v>0.63995427405430705</v>
      </c>
      <c r="T86" s="7">
        <v>0.687352402712335</v>
      </c>
      <c r="U86" s="7">
        <v>0.43178811933632399</v>
      </c>
      <c r="V86" s="7">
        <v>0.43758419236234403</v>
      </c>
      <c r="W86" s="8">
        <v>0.44991291982846099</v>
      </c>
      <c r="X86" s="8"/>
      <c r="Y86" s="8">
        <f t="shared" si="8"/>
        <v>1.3271091446529546</v>
      </c>
      <c r="Z86" s="11">
        <f>(M85-M86)/M85</f>
        <v>-1.1202224126059252E-2</v>
      </c>
      <c r="AA86" s="11">
        <f>(R85-R86)/R85</f>
        <v>0.17173934790012796</v>
      </c>
      <c r="AB86" s="7">
        <f t="shared" si="9"/>
        <v>5.5127814454240975E-2</v>
      </c>
      <c r="AC86" s="7">
        <f t="shared" si="10"/>
        <v>0.10067883060914201</v>
      </c>
    </row>
    <row r="87" spans="1:29" x14ac:dyDescent="0.3">
      <c r="A87" s="25">
        <v>86</v>
      </c>
      <c r="B87" s="25" t="s">
        <v>30</v>
      </c>
      <c r="C87" s="25" t="s">
        <v>56</v>
      </c>
      <c r="D87" s="26" t="s">
        <v>16</v>
      </c>
      <c r="E87" s="26">
        <v>1</v>
      </c>
      <c r="F87" s="27">
        <v>192</v>
      </c>
      <c r="G87" s="27">
        <v>154</v>
      </c>
      <c r="H87" s="28">
        <v>38</v>
      </c>
      <c r="I87" s="29">
        <v>0.44463203332182</v>
      </c>
      <c r="J87" s="29">
        <v>0.44967319996829302</v>
      </c>
      <c r="K87" s="29">
        <v>0.466680220891595</v>
      </c>
      <c r="L87" s="29">
        <v>0.46820283577188698</v>
      </c>
      <c r="M87" s="30">
        <v>0.46974045185108598</v>
      </c>
      <c r="N87" s="29">
        <v>0.54774980361028702</v>
      </c>
      <c r="O87" s="29">
        <v>0.54774980367820603</v>
      </c>
      <c r="P87" s="29">
        <v>0.42115567416706701</v>
      </c>
      <c r="Q87" s="29">
        <v>0.422529758320839</v>
      </c>
      <c r="R87" s="30">
        <v>0.42391738031006398</v>
      </c>
      <c r="S87" s="29">
        <v>0.60925370504572895</v>
      </c>
      <c r="T87" s="29">
        <v>0.63997416712047295</v>
      </c>
      <c r="U87" s="29">
        <v>0.44982055076967797</v>
      </c>
      <c r="V87" s="29">
        <v>0.45585868068597402</v>
      </c>
      <c r="W87" s="30">
        <v>0.46214668366463701</v>
      </c>
      <c r="X87" s="30"/>
      <c r="Y87" s="30">
        <f t="shared" si="8"/>
        <v>1.1080943449582223</v>
      </c>
      <c r="Z87" s="31"/>
      <c r="AA87" s="31"/>
      <c r="AB87" s="29">
        <f t="shared" si="9"/>
        <v>-6.1503901435441932E-2</v>
      </c>
      <c r="AC87" s="29">
        <f t="shared" si="10"/>
        <v>3.822930335457303E-2</v>
      </c>
    </row>
    <row r="88" spans="1:29" x14ac:dyDescent="0.3">
      <c r="A88" s="25">
        <v>87</v>
      </c>
      <c r="B88" s="25" t="s">
        <v>30</v>
      </c>
      <c r="C88" s="25" t="s">
        <v>56</v>
      </c>
      <c r="D88" s="26" t="s">
        <v>16</v>
      </c>
      <c r="E88" s="26">
        <v>2</v>
      </c>
      <c r="F88" s="27">
        <v>192</v>
      </c>
      <c r="G88" s="27">
        <v>154</v>
      </c>
      <c r="H88" s="28">
        <v>38</v>
      </c>
      <c r="I88" s="29">
        <v>0.47339938517882402</v>
      </c>
      <c r="J88" s="29">
        <v>0.47431597966806999</v>
      </c>
      <c r="K88" s="29">
        <v>0.45443279188199198</v>
      </c>
      <c r="L88" s="29">
        <v>0.45591544767076703</v>
      </c>
      <c r="M88" s="30">
        <v>0.45892482323086697</v>
      </c>
      <c r="N88" s="29">
        <v>0.64225271378515303</v>
      </c>
      <c r="O88" s="29">
        <v>0.64225271403000295</v>
      </c>
      <c r="P88" s="29">
        <v>0.37457729422730501</v>
      </c>
      <c r="Q88" s="29">
        <v>0.37579940936413297</v>
      </c>
      <c r="R88" s="30">
        <v>0.37827996044837098</v>
      </c>
      <c r="S88" s="29">
        <v>0.56828174061788295</v>
      </c>
      <c r="T88" s="29">
        <v>0.612945297917874</v>
      </c>
      <c r="U88" s="29">
        <v>0.47281589412459701</v>
      </c>
      <c r="V88" s="29">
        <v>0.47916270017943102</v>
      </c>
      <c r="W88" s="30">
        <v>0.49266288241990103</v>
      </c>
      <c r="X88" s="30" t="s">
        <v>35</v>
      </c>
      <c r="Y88" s="30">
        <f t="shared" si="8"/>
        <v>1.2131883028826285</v>
      </c>
      <c r="Z88" s="31">
        <f>(M87-M88)/M87</f>
        <v>2.3024690715049825E-2</v>
      </c>
      <c r="AA88" s="31">
        <f>(R87-R88)/R87</f>
        <v>0.1076564018873504</v>
      </c>
      <c r="AB88" s="29">
        <f t="shared" si="9"/>
        <v>7.3970973167270082E-2</v>
      </c>
      <c r="AC88" s="29">
        <f t="shared" si="10"/>
        <v>0.11438292197153005</v>
      </c>
    </row>
    <row r="89" spans="1:29" x14ac:dyDescent="0.3">
      <c r="A89" s="25">
        <v>88</v>
      </c>
      <c r="B89" s="25" t="s">
        <v>30</v>
      </c>
      <c r="C89" s="25" t="s">
        <v>56</v>
      </c>
      <c r="D89" s="26" t="s">
        <v>16</v>
      </c>
      <c r="E89" s="26">
        <v>3</v>
      </c>
      <c r="F89" s="27">
        <v>192</v>
      </c>
      <c r="G89" s="27">
        <v>154</v>
      </c>
      <c r="H89" s="28">
        <v>38</v>
      </c>
      <c r="I89" s="29">
        <v>0.46417283307923901</v>
      </c>
      <c r="J89" s="29">
        <v>0.46845009396416099</v>
      </c>
      <c r="K89" s="29">
        <v>0.45839655604880197</v>
      </c>
      <c r="L89" s="29">
        <v>0.45989214421832098</v>
      </c>
      <c r="M89" s="30">
        <v>0.46446829816468599</v>
      </c>
      <c r="N89" s="29">
        <v>0.72189185511346199</v>
      </c>
      <c r="O89" s="29">
        <v>0.72189185528566702</v>
      </c>
      <c r="P89" s="29">
        <v>0.33026315717471799</v>
      </c>
      <c r="Q89" s="29">
        <v>0.33134069072984901</v>
      </c>
      <c r="R89" s="30">
        <v>0.33463769423064099</v>
      </c>
      <c r="S89" s="29">
        <v>0.611295972673914</v>
      </c>
      <c r="T89" s="29">
        <v>0.671338035705628</v>
      </c>
      <c r="U89" s="29">
        <v>0.44864349872406301</v>
      </c>
      <c r="V89" s="29">
        <v>0.454665828577072</v>
      </c>
      <c r="W89" s="30">
        <v>0.474300648633457</v>
      </c>
      <c r="X89" s="30"/>
      <c r="Y89" s="30">
        <f t="shared" si="8"/>
        <v>1.3879736388709467</v>
      </c>
      <c r="Z89" s="31">
        <f>(M88-M89)/M88</f>
        <v>-1.2079265825702156E-2</v>
      </c>
      <c r="AA89" s="31">
        <f>(R88-R89)/R88</f>
        <v>0.11537028333724393</v>
      </c>
      <c r="AB89" s="29">
        <f t="shared" si="9"/>
        <v>0.11059588243954799</v>
      </c>
      <c r="AC89" s="29">
        <f t="shared" si="10"/>
        <v>0.13966295440281601</v>
      </c>
    </row>
    <row r="90" spans="1:29" x14ac:dyDescent="0.3">
      <c r="A90" s="2">
        <v>89</v>
      </c>
      <c r="B90" s="2" t="s">
        <v>30</v>
      </c>
      <c r="C90" s="2" t="s">
        <v>57</v>
      </c>
      <c r="D90" s="3" t="s">
        <v>15</v>
      </c>
      <c r="E90" s="3">
        <v>1</v>
      </c>
      <c r="F90" s="22">
        <v>192</v>
      </c>
      <c r="G90" s="22">
        <v>154</v>
      </c>
      <c r="H90" s="4">
        <v>38</v>
      </c>
      <c r="I90" s="7">
        <v>0.443741980166797</v>
      </c>
      <c r="J90" s="7">
        <v>0.44882962560060802</v>
      </c>
      <c r="K90" s="7">
        <v>0.467054030635072</v>
      </c>
      <c r="L90" s="7">
        <v>0.46857786512624999</v>
      </c>
      <c r="M90" s="8">
        <v>0.47011671283226097</v>
      </c>
      <c r="N90" s="7">
        <v>0.52830489915829804</v>
      </c>
      <c r="O90" s="7">
        <v>0.52830489942447001</v>
      </c>
      <c r="P90" s="7">
        <v>0.43011437447482498</v>
      </c>
      <c r="Q90" s="7">
        <v>0.431517687744779</v>
      </c>
      <c r="R90" s="8">
        <v>0.432934826823063</v>
      </c>
      <c r="S90" s="7">
        <v>0.513871893968182</v>
      </c>
      <c r="T90" s="7">
        <v>0.56071904642677495</v>
      </c>
      <c r="U90" s="7">
        <v>0.50172671267386804</v>
      </c>
      <c r="V90" s="7">
        <v>0.508461600771837</v>
      </c>
      <c r="W90" s="8">
        <v>0.51547519554506405</v>
      </c>
      <c r="X90" s="8" t="s">
        <v>35</v>
      </c>
      <c r="Y90" s="8">
        <f t="shared" si="8"/>
        <v>1.0858833332537461</v>
      </c>
      <c r="Z90" s="11"/>
      <c r="AA90" s="11"/>
      <c r="AB90" s="7">
        <f t="shared" si="9"/>
        <v>1.4433005190116033E-2</v>
      </c>
      <c r="AC90" s="7">
        <f t="shared" si="10"/>
        <v>8.2540368722001045E-2</v>
      </c>
    </row>
    <row r="91" spans="1:29" x14ac:dyDescent="0.3">
      <c r="A91" s="2">
        <v>90</v>
      </c>
      <c r="B91" s="2" t="s">
        <v>30</v>
      </c>
      <c r="C91" s="2" t="s">
        <v>57</v>
      </c>
      <c r="D91" s="3" t="s">
        <v>15</v>
      </c>
      <c r="E91" s="3">
        <v>2</v>
      </c>
      <c r="F91" s="22">
        <v>192</v>
      </c>
      <c r="G91" s="22">
        <v>154</v>
      </c>
      <c r="H91" s="4">
        <v>38</v>
      </c>
      <c r="I91" s="7">
        <v>0.44280655668797803</v>
      </c>
      <c r="J91" s="7">
        <v>0.44509624183597502</v>
      </c>
      <c r="K91" s="7">
        <v>0.46744657309825099</v>
      </c>
      <c r="L91" s="7">
        <v>0.46897168831864899</v>
      </c>
      <c r="M91" s="8">
        <v>0.47206724462062399</v>
      </c>
      <c r="N91" s="7">
        <v>0.63375828989382998</v>
      </c>
      <c r="O91" s="7">
        <v>0.63375829000127304</v>
      </c>
      <c r="P91" s="7">
        <v>0.37899822481851297</v>
      </c>
      <c r="Q91" s="7">
        <v>0.380234763910764</v>
      </c>
      <c r="R91" s="8">
        <v>0.38274459158047602</v>
      </c>
      <c r="S91" s="7">
        <v>0.59422419949677996</v>
      </c>
      <c r="T91" s="7">
        <v>0.64948711307527796</v>
      </c>
      <c r="U91" s="7">
        <v>0.45838978414720999</v>
      </c>
      <c r="V91" s="7">
        <v>0.46454294247723199</v>
      </c>
      <c r="W91" s="8">
        <v>0.47763121996548102</v>
      </c>
      <c r="X91" s="8"/>
      <c r="Y91" s="8">
        <f t="shared" si="8"/>
        <v>1.2333740436966225</v>
      </c>
      <c r="Z91" s="11">
        <f>(M90-M91)/M90</f>
        <v>-4.1490373243951752E-3</v>
      </c>
      <c r="AA91" s="11">
        <f>(R90-R91)/R90</f>
        <v>0.11593023275787265</v>
      </c>
      <c r="AB91" s="7">
        <f t="shared" si="9"/>
        <v>3.9534090397050026E-2</v>
      </c>
      <c r="AC91" s="7">
        <f t="shared" si="10"/>
        <v>9.4886628385005001E-2</v>
      </c>
    </row>
    <row r="92" spans="1:29" x14ac:dyDescent="0.3">
      <c r="A92" s="25">
        <v>91</v>
      </c>
      <c r="B92" s="25" t="s">
        <v>30</v>
      </c>
      <c r="C92" s="25" t="s">
        <v>58</v>
      </c>
      <c r="D92" s="26" t="s">
        <v>16</v>
      </c>
      <c r="E92" s="26">
        <v>1</v>
      </c>
      <c r="F92" s="27">
        <v>192</v>
      </c>
      <c r="G92" s="27">
        <v>154</v>
      </c>
      <c r="H92" s="28">
        <v>38</v>
      </c>
      <c r="I92" s="29">
        <v>0.42195301463116403</v>
      </c>
      <c r="J92" s="29">
        <v>0.425038559153255</v>
      </c>
      <c r="K92" s="29">
        <v>0.47611356142901801</v>
      </c>
      <c r="L92" s="29">
        <v>0.47766695401110598</v>
      </c>
      <c r="M92" s="30">
        <v>0.47923565102204801</v>
      </c>
      <c r="N92" s="29">
        <v>0.50747774687843195</v>
      </c>
      <c r="O92" s="29">
        <v>0.50747774711781402</v>
      </c>
      <c r="P92" s="29">
        <v>0.43950741139976701</v>
      </c>
      <c r="Q92" s="29">
        <v>0.440941370874881</v>
      </c>
      <c r="R92" s="30">
        <v>0.442389458092729</v>
      </c>
      <c r="S92" s="29">
        <v>0.56780403123244605</v>
      </c>
      <c r="T92" s="29">
        <v>0.59974883339460405</v>
      </c>
      <c r="U92" s="29">
        <v>0.47307741438373502</v>
      </c>
      <c r="V92" s="29">
        <v>0.47942773093469399</v>
      </c>
      <c r="W92" s="30">
        <v>0.48604083961924199</v>
      </c>
      <c r="X92" s="30" t="s">
        <v>35</v>
      </c>
      <c r="Y92" s="30">
        <f t="shared" si="8"/>
        <v>1.0832890392284069</v>
      </c>
      <c r="Z92" s="31"/>
      <c r="AA92" s="31"/>
      <c r="AB92" s="29">
        <f t="shared" si="9"/>
        <v>-6.0326284354014104E-2</v>
      </c>
      <c r="AC92" s="29">
        <f t="shared" si="10"/>
        <v>4.3651381526512989E-2</v>
      </c>
    </row>
    <row r="93" spans="1:29" x14ac:dyDescent="0.3">
      <c r="A93" s="25">
        <v>92</v>
      </c>
      <c r="B93" s="25" t="s">
        <v>30</v>
      </c>
      <c r="C93" s="25" t="s">
        <v>58</v>
      </c>
      <c r="D93" s="26" t="s">
        <v>16</v>
      </c>
      <c r="E93" s="26">
        <v>2</v>
      </c>
      <c r="F93" s="27">
        <v>192</v>
      </c>
      <c r="G93" s="27">
        <v>154</v>
      </c>
      <c r="H93" s="28">
        <v>38</v>
      </c>
      <c r="I93" s="29">
        <v>0.416320851921128</v>
      </c>
      <c r="J93" s="29">
        <v>0.42320697071383501</v>
      </c>
      <c r="K93" s="29">
        <v>0.47842742939217497</v>
      </c>
      <c r="L93" s="29">
        <v>0.47998837131883398</v>
      </c>
      <c r="M93" s="30">
        <v>0.48315664578981099</v>
      </c>
      <c r="N93" s="29">
        <v>0.65265341422450895</v>
      </c>
      <c r="O93" s="29">
        <v>0.65265341432679402</v>
      </c>
      <c r="P93" s="29">
        <v>0.369092135401967</v>
      </c>
      <c r="Q93" s="29">
        <v>0.37029635437762398</v>
      </c>
      <c r="R93" s="30">
        <v>0.37274058127221998</v>
      </c>
      <c r="S93" s="29">
        <v>0.60797954468405202</v>
      </c>
      <c r="T93" s="29">
        <v>0.64106533045016501</v>
      </c>
      <c r="U93" s="29">
        <v>0.45055334984064999</v>
      </c>
      <c r="V93" s="29">
        <v>0.45660131642622498</v>
      </c>
      <c r="W93" s="30">
        <v>0.46946584236007699</v>
      </c>
      <c r="X93" s="30"/>
      <c r="Y93" s="30">
        <f t="shared" si="8"/>
        <v>1.2962276448159313</v>
      </c>
      <c r="Z93" s="31">
        <f>(M92-M93)/M92</f>
        <v>-8.1817676948716476E-3</v>
      </c>
      <c r="AA93" s="31">
        <f>(R92-R93)/R92</f>
        <v>0.15743792160144549</v>
      </c>
      <c r="AB93" s="29">
        <f t="shared" si="9"/>
        <v>4.4673869540456934E-2</v>
      </c>
      <c r="AC93" s="29">
        <f t="shared" si="10"/>
        <v>9.6725261087857006E-2</v>
      </c>
    </row>
    <row r="94" spans="1:29" x14ac:dyDescent="0.3">
      <c r="A94" s="2">
        <v>93</v>
      </c>
      <c r="B94" s="2" t="s">
        <v>30</v>
      </c>
      <c r="C94" s="2" t="s">
        <v>59</v>
      </c>
      <c r="D94" s="3" t="s">
        <v>15</v>
      </c>
      <c r="E94" s="3">
        <v>1</v>
      </c>
      <c r="F94" s="22">
        <v>192</v>
      </c>
      <c r="G94" s="22">
        <v>154</v>
      </c>
      <c r="H94" s="4">
        <v>38</v>
      </c>
      <c r="I94" s="7">
        <v>0.496913896726358</v>
      </c>
      <c r="J94" s="7">
        <v>0.50139078282039296</v>
      </c>
      <c r="K94" s="7">
        <v>0.44417094082720499</v>
      </c>
      <c r="L94" s="7">
        <v>0.44562011577317601</v>
      </c>
      <c r="M94" s="8">
        <v>0.44708356836866903</v>
      </c>
      <c r="N94" s="7">
        <v>0.57780390652119595</v>
      </c>
      <c r="O94" s="7">
        <v>0.577803906670187</v>
      </c>
      <c r="P94" s="7">
        <v>0.40692125893595898</v>
      </c>
      <c r="Q94" s="7">
        <v>0.40824890115481899</v>
      </c>
      <c r="R94" s="8">
        <v>0.40958962365107798</v>
      </c>
      <c r="S94" s="7">
        <v>0.63014648146901397</v>
      </c>
      <c r="T94" s="7">
        <v>0.65963923590098705</v>
      </c>
      <c r="U94" s="7">
        <v>0.43762964755721501</v>
      </c>
      <c r="V94" s="7">
        <v>0.44350413386659299</v>
      </c>
      <c r="W94" s="8">
        <v>0.44962172125267902</v>
      </c>
      <c r="X94" s="8"/>
      <c r="Y94" s="8">
        <f t="shared" si="8"/>
        <v>1.0915402699496397</v>
      </c>
      <c r="Z94" s="11"/>
      <c r="AA94" s="11"/>
      <c r="AB94" s="7">
        <f t="shared" si="9"/>
        <v>-5.2342574947818021E-2</v>
      </c>
      <c r="AC94" s="7">
        <f t="shared" si="10"/>
        <v>4.0032097601601035E-2</v>
      </c>
    </row>
    <row r="95" spans="1:29" x14ac:dyDescent="0.3">
      <c r="A95" s="2">
        <v>94</v>
      </c>
      <c r="B95" s="2" t="s">
        <v>30</v>
      </c>
      <c r="C95" s="2" t="s">
        <v>59</v>
      </c>
      <c r="D95" s="3" t="s">
        <v>15</v>
      </c>
      <c r="E95" s="3">
        <v>2</v>
      </c>
      <c r="F95" s="22">
        <v>192</v>
      </c>
      <c r="G95" s="22">
        <v>154</v>
      </c>
      <c r="H95" s="4">
        <v>38</v>
      </c>
      <c r="I95" s="7">
        <v>0.51473733037697</v>
      </c>
      <c r="J95" s="7">
        <v>0.51708441222593904</v>
      </c>
      <c r="K95" s="7">
        <v>0.43623190246389898</v>
      </c>
      <c r="L95" s="7">
        <v>0.43765517509516699</v>
      </c>
      <c r="M95" s="8">
        <v>0.44054401949474098</v>
      </c>
      <c r="N95" s="7">
        <v>0.70901974451723204</v>
      </c>
      <c r="O95" s="7">
        <v>0.70901974467668605</v>
      </c>
      <c r="P95" s="7">
        <v>0.33781974877490101</v>
      </c>
      <c r="Q95" s="7">
        <v>0.33892193685426403</v>
      </c>
      <c r="R95" s="8">
        <v>0.34115906963570802</v>
      </c>
      <c r="S95" s="7">
        <v>0.65889631331885201</v>
      </c>
      <c r="T95" s="7">
        <v>0.701134765694433</v>
      </c>
      <c r="U95" s="7">
        <v>0.42027645976378297</v>
      </c>
      <c r="V95" s="7">
        <v>0.42591800695515097</v>
      </c>
      <c r="W95" s="8">
        <v>0.43791804517022798</v>
      </c>
      <c r="X95" s="8" t="s">
        <v>35</v>
      </c>
      <c r="Y95" s="8">
        <f t="shared" si="8"/>
        <v>1.2913155730116068</v>
      </c>
      <c r="Z95" s="11">
        <f>(M94-M95)/M94</f>
        <v>1.4627128654693651E-2</v>
      </c>
      <c r="AA95" s="11">
        <f>(R94-R95)/R94</f>
        <v>0.16707101465457219</v>
      </c>
      <c r="AB95" s="7">
        <f t="shared" si="9"/>
        <v>5.0123431198380031E-2</v>
      </c>
      <c r="AC95" s="7">
        <f t="shared" si="10"/>
        <v>9.6758975534519953E-2</v>
      </c>
    </row>
    <row r="96" spans="1:29" x14ac:dyDescent="0.3">
      <c r="A96" s="2">
        <v>95</v>
      </c>
      <c r="B96" s="2" t="s">
        <v>30</v>
      </c>
      <c r="C96" s="2" t="s">
        <v>59</v>
      </c>
      <c r="D96" s="3" t="s">
        <v>15</v>
      </c>
      <c r="E96" s="3">
        <v>3</v>
      </c>
      <c r="F96" s="22">
        <v>192</v>
      </c>
      <c r="G96" s="22">
        <v>154</v>
      </c>
      <c r="H96" s="4">
        <v>38</v>
      </c>
      <c r="I96" s="7">
        <v>0.49383027120828998</v>
      </c>
      <c r="J96" s="7">
        <v>0.49998480760849501</v>
      </c>
      <c r="K96" s="7">
        <v>0.44553011617126798</v>
      </c>
      <c r="L96" s="7">
        <v>0.44698372563259098</v>
      </c>
      <c r="M96" s="8">
        <v>0.45143143443938399</v>
      </c>
      <c r="N96" s="7">
        <v>0.75054006993505895</v>
      </c>
      <c r="O96" s="7">
        <v>0.75054007005441004</v>
      </c>
      <c r="P96" s="7">
        <v>0.31279058500046802</v>
      </c>
      <c r="Q96" s="7">
        <v>0.313811111643373</v>
      </c>
      <c r="R96" s="8">
        <v>0.31693368717551401</v>
      </c>
      <c r="S96" s="7">
        <v>0.68608191623804604</v>
      </c>
      <c r="T96" s="7">
        <v>0.74815986169892401</v>
      </c>
      <c r="U96" s="7">
        <v>0.40318097053308399</v>
      </c>
      <c r="V96" s="7">
        <v>0.40859303780233502</v>
      </c>
      <c r="W96" s="8">
        <v>0.42623819666252</v>
      </c>
      <c r="X96" s="8"/>
      <c r="Y96" s="8">
        <f t="shared" si="8"/>
        <v>1.424371888209494</v>
      </c>
      <c r="Z96" s="11">
        <f>(M95-M96)/M95</f>
        <v>-2.4713568821408058E-2</v>
      </c>
      <c r="AA96" s="11">
        <f>(R95-R96)/R95</f>
        <v>7.1009053008797451E-2</v>
      </c>
      <c r="AB96" s="7">
        <f t="shared" si="9"/>
        <v>6.445815369701291E-2</v>
      </c>
      <c r="AC96" s="7">
        <f t="shared" si="10"/>
        <v>0.10930450948700599</v>
      </c>
    </row>
    <row r="97" spans="1:29" x14ac:dyDescent="0.3">
      <c r="A97" s="25">
        <v>96</v>
      </c>
      <c r="B97" s="25" t="s">
        <v>30</v>
      </c>
      <c r="C97" s="25" t="s">
        <v>60</v>
      </c>
      <c r="D97" s="26" t="s">
        <v>16</v>
      </c>
      <c r="E97" s="26">
        <v>1</v>
      </c>
      <c r="F97" s="27">
        <v>192</v>
      </c>
      <c r="G97" s="27">
        <v>154</v>
      </c>
      <c r="H97" s="28">
        <v>38</v>
      </c>
      <c r="I97" s="29">
        <v>0.47302039394850398</v>
      </c>
      <c r="J97" s="29">
        <v>0.479277534437205</v>
      </c>
      <c r="K97" s="29">
        <v>0.45459628871591701</v>
      </c>
      <c r="L97" s="29">
        <v>0.45607947793786802</v>
      </c>
      <c r="M97" s="30">
        <v>0.45757727992685898</v>
      </c>
      <c r="N97" s="29">
        <v>0.57454930839732299</v>
      </c>
      <c r="O97" s="29">
        <v>0.57454930861068698</v>
      </c>
      <c r="P97" s="29">
        <v>0.40848667211881101</v>
      </c>
      <c r="Q97" s="29">
        <v>0.40981942173519798</v>
      </c>
      <c r="R97" s="30">
        <v>0.41116530194839601</v>
      </c>
      <c r="S97" s="29">
        <v>0.62095362180925295</v>
      </c>
      <c r="T97" s="29">
        <v>0.64850614048804001</v>
      </c>
      <c r="U97" s="29">
        <v>0.44303499713251798</v>
      </c>
      <c r="V97" s="29">
        <v>0.44898204171635098</v>
      </c>
      <c r="W97" s="30">
        <v>0.45517519002150197</v>
      </c>
      <c r="X97" s="30"/>
      <c r="Y97" s="30">
        <f t="shared" si="8"/>
        <v>1.1128791212646829</v>
      </c>
      <c r="Z97" s="31"/>
      <c r="AA97" s="31"/>
      <c r="AB97" s="29">
        <f t="shared" si="9"/>
        <v>-4.6404313411929965E-2</v>
      </c>
      <c r="AC97" s="29">
        <f t="shared" si="10"/>
        <v>4.4009888073105963E-2</v>
      </c>
    </row>
    <row r="98" spans="1:29" x14ac:dyDescent="0.3">
      <c r="A98" s="25">
        <v>97</v>
      </c>
      <c r="B98" s="25" t="s">
        <v>30</v>
      </c>
      <c r="C98" s="25" t="s">
        <v>60</v>
      </c>
      <c r="D98" s="26" t="s">
        <v>16</v>
      </c>
      <c r="E98" s="26">
        <v>2</v>
      </c>
      <c r="F98" s="27">
        <v>192</v>
      </c>
      <c r="G98" s="27">
        <v>154</v>
      </c>
      <c r="H98" s="28">
        <v>38</v>
      </c>
      <c r="I98" s="29">
        <v>0.51732232941309897</v>
      </c>
      <c r="J98" s="29">
        <v>0.51873028300638002</v>
      </c>
      <c r="K98" s="29">
        <v>0.435068445130248</v>
      </c>
      <c r="L98" s="29">
        <v>0.43648792180580698</v>
      </c>
      <c r="M98" s="30">
        <v>0.43936906147956101</v>
      </c>
      <c r="N98" s="29">
        <v>0.67672962079620802</v>
      </c>
      <c r="O98" s="29">
        <v>0.67672962093181599</v>
      </c>
      <c r="P98" s="29">
        <v>0.35607069358649601</v>
      </c>
      <c r="Q98" s="29">
        <v>0.357232428136666</v>
      </c>
      <c r="R98" s="30">
        <v>0.35959042355884802</v>
      </c>
      <c r="S98" s="29">
        <v>0.603322348385954</v>
      </c>
      <c r="T98" s="29">
        <v>0.64003202523593505</v>
      </c>
      <c r="U98" s="29">
        <v>0.45322173119961801</v>
      </c>
      <c r="V98" s="29">
        <v>0.45930551658734398</v>
      </c>
      <c r="W98" s="30">
        <v>0.47224623208055899</v>
      </c>
      <c r="X98" s="30" t="s">
        <v>35</v>
      </c>
      <c r="Y98" s="30">
        <f t="shared" ref="Y98:Y111" si="11">M98/R98</f>
        <v>1.2218597401208517</v>
      </c>
      <c r="Z98" s="31">
        <f>(M97-M98)/M97</f>
        <v>3.9792662892284447E-2</v>
      </c>
      <c r="AA98" s="31">
        <f>(R97-R98)/R97</f>
        <v>0.12543587249495336</v>
      </c>
      <c r="AB98" s="29">
        <f t="shared" ref="AB98:AB111" si="12">N98-S98</f>
        <v>7.3407272410254021E-2</v>
      </c>
      <c r="AC98" s="29">
        <f t="shared" ref="AC98:AC111" si="13">W98-R98</f>
        <v>0.11265580852171098</v>
      </c>
    </row>
    <row r="99" spans="1:29" x14ac:dyDescent="0.3">
      <c r="A99" s="25">
        <v>98</v>
      </c>
      <c r="B99" s="25" t="s">
        <v>30</v>
      </c>
      <c r="C99" s="25" t="s">
        <v>60</v>
      </c>
      <c r="D99" s="26" t="s">
        <v>16</v>
      </c>
      <c r="E99" s="26">
        <v>3</v>
      </c>
      <c r="F99" s="27">
        <v>192</v>
      </c>
      <c r="G99" s="27">
        <v>154</v>
      </c>
      <c r="H99" s="28">
        <v>38</v>
      </c>
      <c r="I99" s="29">
        <v>0.51059854677738903</v>
      </c>
      <c r="J99" s="29">
        <v>0.51308066945058195</v>
      </c>
      <c r="K99" s="29">
        <v>0.43808825387336903</v>
      </c>
      <c r="L99" s="29">
        <v>0.43951758313217998</v>
      </c>
      <c r="M99" s="30">
        <v>0.44389100013404098</v>
      </c>
      <c r="N99" s="29">
        <v>0.74258127435989896</v>
      </c>
      <c r="O99" s="29">
        <v>0.742581274537922</v>
      </c>
      <c r="P99" s="29">
        <v>0.317741061570254</v>
      </c>
      <c r="Q99" s="29">
        <v>0.31877773989251501</v>
      </c>
      <c r="R99" s="30">
        <v>0.321949735828436</v>
      </c>
      <c r="S99" s="29">
        <v>0.64569912216206604</v>
      </c>
      <c r="T99" s="29">
        <v>0.69845484878506903</v>
      </c>
      <c r="U99" s="29">
        <v>0.428329486739503</v>
      </c>
      <c r="V99" s="29">
        <v>0.43407913308955998</v>
      </c>
      <c r="W99" s="30">
        <v>0.452824913248844</v>
      </c>
      <c r="X99" s="30"/>
      <c r="Y99" s="30">
        <f t="shared" si="11"/>
        <v>1.3787587027888923</v>
      </c>
      <c r="Z99" s="31">
        <f>(M98-M99)/M98</f>
        <v>-1.0291891375447539E-2</v>
      </c>
      <c r="AA99" s="31">
        <f>(R98-R99)/R98</f>
        <v>0.10467655772888515</v>
      </c>
      <c r="AB99" s="29">
        <f t="shared" si="12"/>
        <v>9.6882152197832916E-2</v>
      </c>
      <c r="AC99" s="29">
        <f t="shared" si="13"/>
        <v>0.130875177420408</v>
      </c>
    </row>
    <row r="100" spans="1:29" x14ac:dyDescent="0.3">
      <c r="A100" s="2">
        <v>99</v>
      </c>
      <c r="B100" s="2" t="s">
        <v>30</v>
      </c>
      <c r="C100" s="2" t="s">
        <v>61</v>
      </c>
      <c r="D100" s="3" t="s">
        <v>15</v>
      </c>
      <c r="E100" s="3">
        <v>1</v>
      </c>
      <c r="F100" s="22">
        <v>192</v>
      </c>
      <c r="G100" s="22">
        <v>154</v>
      </c>
      <c r="H100" s="4">
        <v>38</v>
      </c>
      <c r="I100" s="7">
        <v>0.474149071824784</v>
      </c>
      <c r="J100" s="7">
        <v>0.48056362811328901</v>
      </c>
      <c r="K100" s="7">
        <v>0.45410920364067497</v>
      </c>
      <c r="L100" s="7">
        <v>0.45559080367381899</v>
      </c>
      <c r="M100" s="8">
        <v>0.45708700081690001</v>
      </c>
      <c r="N100" s="7">
        <v>0.55751618280766602</v>
      </c>
      <c r="O100" s="7">
        <v>0.55751618286220905</v>
      </c>
      <c r="P100" s="7">
        <v>0.416583409586672</v>
      </c>
      <c r="Q100" s="7">
        <v>0.41794257603496798</v>
      </c>
      <c r="R100" s="8">
        <v>0.41931513334559201</v>
      </c>
      <c r="S100" s="7">
        <v>0.53783232239921797</v>
      </c>
      <c r="T100" s="7">
        <v>0.57890894873285903</v>
      </c>
      <c r="U100" s="7">
        <v>0.48920585162399399</v>
      </c>
      <c r="V100" s="7">
        <v>0.49577266695260302</v>
      </c>
      <c r="W100" s="8">
        <v>0.502611233680886</v>
      </c>
      <c r="X100" s="8"/>
      <c r="Y100" s="8">
        <f t="shared" si="11"/>
        <v>1.0900799052253072</v>
      </c>
      <c r="Z100" s="11"/>
      <c r="AA100" s="11"/>
      <c r="AB100" s="7">
        <f t="shared" si="12"/>
        <v>1.9683860408448051E-2</v>
      </c>
      <c r="AC100" s="7">
        <f t="shared" si="13"/>
        <v>8.3296100335293999E-2</v>
      </c>
    </row>
    <row r="101" spans="1:29" x14ac:dyDescent="0.3">
      <c r="A101" s="2">
        <v>100</v>
      </c>
      <c r="B101" s="2" t="s">
        <v>30</v>
      </c>
      <c r="C101" s="2" t="s">
        <v>61</v>
      </c>
      <c r="D101" s="3" t="s">
        <v>15</v>
      </c>
      <c r="E101" s="3">
        <v>2</v>
      </c>
      <c r="F101" s="22">
        <v>192</v>
      </c>
      <c r="G101" s="22">
        <v>154</v>
      </c>
      <c r="H101" s="4">
        <v>38</v>
      </c>
      <c r="I101" s="7">
        <v>0.50426607490517505</v>
      </c>
      <c r="J101" s="7">
        <v>0.50553667044547901</v>
      </c>
      <c r="K101" s="7">
        <v>0.44091340404905999</v>
      </c>
      <c r="L101" s="7">
        <v>0.44235195078807199</v>
      </c>
      <c r="M101" s="8">
        <v>0.44527179734397399</v>
      </c>
      <c r="N101" s="7">
        <v>0.68827367847978804</v>
      </c>
      <c r="O101" s="7">
        <v>0.68827367871744205</v>
      </c>
      <c r="P101" s="7">
        <v>0.34965521626273499</v>
      </c>
      <c r="Q101" s="7">
        <v>0.35079601934677401</v>
      </c>
      <c r="R101" s="8">
        <v>0.35311152976125099</v>
      </c>
      <c r="S101" s="7">
        <v>0.63197299071896995</v>
      </c>
      <c r="T101" s="7">
        <v>0.67897034459804195</v>
      </c>
      <c r="U101" s="7">
        <v>0.43654770041410301</v>
      </c>
      <c r="V101" s="7">
        <v>0.44240766329318998</v>
      </c>
      <c r="W101" s="8">
        <v>0.45487228976933702</v>
      </c>
      <c r="X101" s="8" t="s">
        <v>35</v>
      </c>
      <c r="Y101" s="8">
        <f t="shared" si="11"/>
        <v>1.26099478441</v>
      </c>
      <c r="Z101" s="11">
        <f>(M100-M101)/M100</f>
        <v>2.5848915965253984E-2</v>
      </c>
      <c r="AA101" s="11">
        <f>(R100-R101)/R100</f>
        <v>0.15788508050287134</v>
      </c>
      <c r="AB101" s="7">
        <f t="shared" si="12"/>
        <v>5.6300687760818091E-2</v>
      </c>
      <c r="AC101" s="7">
        <f t="shared" si="13"/>
        <v>0.10176076000808604</v>
      </c>
    </row>
    <row r="102" spans="1:29" x14ac:dyDescent="0.3">
      <c r="A102" s="2">
        <v>101</v>
      </c>
      <c r="B102" s="2" t="s">
        <v>30</v>
      </c>
      <c r="C102" s="2" t="s">
        <v>61</v>
      </c>
      <c r="D102" s="3" t="s">
        <v>15</v>
      </c>
      <c r="E102" s="3">
        <v>3</v>
      </c>
      <c r="F102" s="22">
        <v>192</v>
      </c>
      <c r="G102" s="22">
        <v>154</v>
      </c>
      <c r="H102" s="4">
        <v>38</v>
      </c>
      <c r="I102" s="7">
        <v>0.450843048506057</v>
      </c>
      <c r="J102" s="7">
        <v>0.45684836112345101</v>
      </c>
      <c r="K102" s="7">
        <v>0.464063300373178</v>
      </c>
      <c r="L102" s="7">
        <v>0.46557737715405201</v>
      </c>
      <c r="M102" s="8">
        <v>0.47021010197570101</v>
      </c>
      <c r="N102" s="7">
        <v>0.74569294198363101</v>
      </c>
      <c r="O102" s="7">
        <v>0.74569294235420003</v>
      </c>
      <c r="P102" s="7">
        <v>0.31581480188697397</v>
      </c>
      <c r="Q102" s="7">
        <v>0.31684519549536599</v>
      </c>
      <c r="R102" s="8">
        <v>0.31999796166017402</v>
      </c>
      <c r="S102" s="7">
        <v>0.54322494122942899</v>
      </c>
      <c r="T102" s="7">
        <v>0.63270969227822604</v>
      </c>
      <c r="U102" s="7">
        <v>0.48634342587798701</v>
      </c>
      <c r="V102" s="7">
        <v>0.49287181766525101</v>
      </c>
      <c r="W102" s="8">
        <v>0.51415656976770596</v>
      </c>
      <c r="X102" s="8"/>
      <c r="Y102" s="8">
        <f t="shared" si="11"/>
        <v>1.4694159285772161</v>
      </c>
      <c r="Z102" s="11">
        <f>(M101-M102)/M101</f>
        <v>-5.6006926062874135E-2</v>
      </c>
      <c r="AA102" s="11">
        <f>(R101-R102)/R101</f>
        <v>9.3776513396393521E-2</v>
      </c>
      <c r="AB102" s="7">
        <f t="shared" si="12"/>
        <v>0.20246800075420202</v>
      </c>
      <c r="AC102" s="7">
        <f t="shared" si="13"/>
        <v>0.19415860810753194</v>
      </c>
    </row>
    <row r="103" spans="1:29" x14ac:dyDescent="0.3">
      <c r="A103" s="25">
        <v>102</v>
      </c>
      <c r="B103" s="25" t="s">
        <v>30</v>
      </c>
      <c r="C103" s="25" t="s">
        <v>62</v>
      </c>
      <c r="D103" s="26" t="s">
        <v>16</v>
      </c>
      <c r="E103" s="26">
        <v>1</v>
      </c>
      <c r="F103" s="27">
        <v>192</v>
      </c>
      <c r="G103" s="27">
        <v>154</v>
      </c>
      <c r="H103" s="28">
        <v>38</v>
      </c>
      <c r="I103" s="29">
        <v>0.45838896127919199</v>
      </c>
      <c r="J103" s="29">
        <v>0.46285202042069601</v>
      </c>
      <c r="K103" s="29">
        <v>0.46086394730123698</v>
      </c>
      <c r="L103" s="29">
        <v>0.462367585708303</v>
      </c>
      <c r="M103" s="30">
        <v>0.46388603835311398</v>
      </c>
      <c r="N103" s="29">
        <v>0.54256597726843703</v>
      </c>
      <c r="O103" s="29">
        <v>0.54256597756530001</v>
      </c>
      <c r="P103" s="29">
        <v>0.42356250270922002</v>
      </c>
      <c r="Q103" s="29">
        <v>0.42494443950552702</v>
      </c>
      <c r="R103" s="30">
        <v>0.42633999150356799</v>
      </c>
      <c r="S103" s="29">
        <v>0.58619711027090504</v>
      </c>
      <c r="T103" s="29">
        <v>0.61439095526351095</v>
      </c>
      <c r="U103" s="29">
        <v>0.462901532100567</v>
      </c>
      <c r="V103" s="29">
        <v>0.46911525351568001</v>
      </c>
      <c r="W103" s="30">
        <v>0.475586114412755</v>
      </c>
      <c r="X103" s="30"/>
      <c r="Y103" s="30">
        <f t="shared" si="11"/>
        <v>1.0880659745691057</v>
      </c>
      <c r="Z103" s="31"/>
      <c r="AA103" s="31"/>
      <c r="AB103" s="29">
        <f t="shared" si="12"/>
        <v>-4.3631133002468014E-2</v>
      </c>
      <c r="AC103" s="29">
        <f t="shared" si="13"/>
        <v>4.9246122909187007E-2</v>
      </c>
    </row>
    <row r="104" spans="1:29" x14ac:dyDescent="0.3">
      <c r="A104" s="25">
        <v>103</v>
      </c>
      <c r="B104" s="25" t="s">
        <v>30</v>
      </c>
      <c r="C104" s="25" t="s">
        <v>62</v>
      </c>
      <c r="D104" s="26" t="s">
        <v>16</v>
      </c>
      <c r="E104" s="26">
        <v>2</v>
      </c>
      <c r="F104" s="27">
        <v>192</v>
      </c>
      <c r="G104" s="27">
        <v>154</v>
      </c>
      <c r="H104" s="28">
        <v>38</v>
      </c>
      <c r="I104" s="29">
        <v>0.49590753658069597</v>
      </c>
      <c r="J104" s="29">
        <v>0.49801065373017001</v>
      </c>
      <c r="K104" s="29">
        <v>0.444614972786538</v>
      </c>
      <c r="L104" s="29">
        <v>0.44606559645400701</v>
      </c>
      <c r="M104" s="30">
        <v>0.44900995578867797</v>
      </c>
      <c r="N104" s="29">
        <v>0.69108241535233095</v>
      </c>
      <c r="O104" s="29">
        <v>0.691082415507841</v>
      </c>
      <c r="P104" s="29">
        <v>0.34807640870748602</v>
      </c>
      <c r="Q104" s="29">
        <v>0.34921206069283001</v>
      </c>
      <c r="R104" s="30">
        <v>0.35151711582116701</v>
      </c>
      <c r="S104" s="29">
        <v>0.63430392683148895</v>
      </c>
      <c r="T104" s="29">
        <v>0.66346267551802995</v>
      </c>
      <c r="U104" s="29">
        <v>0.43516304506411502</v>
      </c>
      <c r="V104" s="29">
        <v>0.44100442113368798</v>
      </c>
      <c r="W104" s="30">
        <v>0.45342951192629</v>
      </c>
      <c r="X104" s="30" t="s">
        <v>35</v>
      </c>
      <c r="Y104" s="30">
        <f t="shared" si="11"/>
        <v>1.2773487707412519</v>
      </c>
      <c r="Z104" s="31">
        <f>(M103-M104)/M103</f>
        <v>3.206839899137514E-2</v>
      </c>
      <c r="AA104" s="31">
        <f>(R103-R104)/R103</f>
        <v>0.17550048593500239</v>
      </c>
      <c r="AB104" s="29">
        <f t="shared" si="12"/>
        <v>5.6778488520841996E-2</v>
      </c>
      <c r="AC104" s="29">
        <f t="shared" si="13"/>
        <v>0.10191239610512298</v>
      </c>
    </row>
    <row r="105" spans="1:29" x14ac:dyDescent="0.3">
      <c r="A105" s="25">
        <v>104</v>
      </c>
      <c r="B105" s="25" t="s">
        <v>30</v>
      </c>
      <c r="C105" s="25" t="s">
        <v>62</v>
      </c>
      <c r="D105" s="26" t="s">
        <v>16</v>
      </c>
      <c r="E105" s="26">
        <v>3</v>
      </c>
      <c r="F105" s="27">
        <v>192</v>
      </c>
      <c r="G105" s="27">
        <v>154</v>
      </c>
      <c r="H105" s="28">
        <v>38</v>
      </c>
      <c r="I105" s="29">
        <v>0.49231607804783101</v>
      </c>
      <c r="J105" s="29">
        <v>0.49646661985292401</v>
      </c>
      <c r="K105" s="29">
        <v>0.44619601423240302</v>
      </c>
      <c r="L105" s="29">
        <v>0.44765179628697299</v>
      </c>
      <c r="M105" s="30">
        <v>0.45210615272669402</v>
      </c>
      <c r="N105" s="29">
        <v>0.73328874942120104</v>
      </c>
      <c r="O105" s="29">
        <v>0.73328874947740397</v>
      </c>
      <c r="P105" s="29">
        <v>0.32342526455619802</v>
      </c>
      <c r="Q105" s="29">
        <v>0.32448048845134098</v>
      </c>
      <c r="R105" s="30">
        <v>0.327709229551646</v>
      </c>
      <c r="S105" s="29">
        <v>0.68671569364209994</v>
      </c>
      <c r="T105" s="29">
        <v>0.71955404025275205</v>
      </c>
      <c r="U105" s="29">
        <v>0.40277376861485198</v>
      </c>
      <c r="V105" s="29">
        <v>0.40818036984196598</v>
      </c>
      <c r="W105" s="30">
        <v>0.42580770756707698</v>
      </c>
      <c r="X105" s="30"/>
      <c r="Y105" s="30">
        <f t="shared" si="11"/>
        <v>1.3795954216646298</v>
      </c>
      <c r="Z105" s="31">
        <f>(M104-M105)/M104</f>
        <v>-6.8956086565555869E-3</v>
      </c>
      <c r="AA105" s="31">
        <f>(R104-R105)/R104</f>
        <v>6.7728953151837953E-2</v>
      </c>
      <c r="AB105" s="29">
        <f t="shared" si="12"/>
        <v>4.6573055779101091E-2</v>
      </c>
      <c r="AC105" s="29">
        <f t="shared" si="13"/>
        <v>9.8098478015430979E-2</v>
      </c>
    </row>
    <row r="106" spans="1:29" x14ac:dyDescent="0.3">
      <c r="A106" s="2">
        <v>105</v>
      </c>
      <c r="B106" s="2" t="s">
        <v>30</v>
      </c>
      <c r="C106" s="2" t="s">
        <v>63</v>
      </c>
      <c r="D106" s="3" t="s">
        <v>15</v>
      </c>
      <c r="E106" s="3">
        <v>1</v>
      </c>
      <c r="F106" s="22">
        <v>192</v>
      </c>
      <c r="G106" s="22">
        <v>154</v>
      </c>
      <c r="H106" s="4">
        <v>38</v>
      </c>
      <c r="I106" s="7">
        <v>0.45808142002959701</v>
      </c>
      <c r="J106" s="7">
        <v>0.46268422476812898</v>
      </c>
      <c r="K106" s="7">
        <v>0.46099477417665102</v>
      </c>
      <c r="L106" s="7">
        <v>0.46249883942620601</v>
      </c>
      <c r="M106" s="8">
        <v>0.46401772311887002</v>
      </c>
      <c r="N106" s="7">
        <v>0.54496305000864498</v>
      </c>
      <c r="O106" s="7">
        <v>0.544963050313232</v>
      </c>
      <c r="P106" s="7">
        <v>0.42245125639057302</v>
      </c>
      <c r="Q106" s="7">
        <v>0.423829567577512</v>
      </c>
      <c r="R106" s="8">
        <v>0.42522145824573698</v>
      </c>
      <c r="S106" s="7">
        <v>0.58615179834852105</v>
      </c>
      <c r="T106" s="7">
        <v>0.62013939226376003</v>
      </c>
      <c r="U106" s="7">
        <v>0.46292687554868001</v>
      </c>
      <c r="V106" s="7">
        <v>0.46914093715952598</v>
      </c>
      <c r="W106" s="8">
        <v>0.47561215233049298</v>
      </c>
      <c r="X106" s="8" t="s">
        <v>35</v>
      </c>
      <c r="Y106" s="8">
        <f t="shared" si="11"/>
        <v>1.0912377870890808</v>
      </c>
      <c r="Z106" s="11"/>
      <c r="AA106" s="11"/>
      <c r="AB106" s="7">
        <f t="shared" si="12"/>
        <v>-4.1188748339876069E-2</v>
      </c>
      <c r="AC106" s="7">
        <f t="shared" si="13"/>
        <v>5.0390694084755994E-2</v>
      </c>
    </row>
    <row r="107" spans="1:29" x14ac:dyDescent="0.3">
      <c r="A107" s="2">
        <v>106</v>
      </c>
      <c r="B107" s="2" t="s">
        <v>30</v>
      </c>
      <c r="C107" s="2" t="s">
        <v>63</v>
      </c>
      <c r="D107" s="3" t="s">
        <v>15</v>
      </c>
      <c r="E107" s="3">
        <v>2</v>
      </c>
      <c r="F107" s="22">
        <v>192</v>
      </c>
      <c r="G107" s="22">
        <v>154</v>
      </c>
      <c r="H107" s="4">
        <v>38</v>
      </c>
      <c r="I107" s="7">
        <v>0.46225024077055399</v>
      </c>
      <c r="J107" s="7">
        <v>0.465759520723313</v>
      </c>
      <c r="K107" s="7">
        <v>0.459218202103158</v>
      </c>
      <c r="L107" s="7">
        <v>0.46071647101733398</v>
      </c>
      <c r="M107" s="8">
        <v>0.463757536844558</v>
      </c>
      <c r="N107" s="7">
        <v>0.67661126220076195</v>
      </c>
      <c r="O107" s="7">
        <v>0.67661126237356795</v>
      </c>
      <c r="P107" s="7">
        <v>0.35613587148873199</v>
      </c>
      <c r="Q107" s="7">
        <v>0.35729781869167598</v>
      </c>
      <c r="R107" s="8">
        <v>0.359656245739369</v>
      </c>
      <c r="S107" s="7">
        <v>0.60965660163291202</v>
      </c>
      <c r="T107" s="7">
        <v>0.65849279371469904</v>
      </c>
      <c r="U107" s="7">
        <v>0.449588587078874</v>
      </c>
      <c r="V107" s="7">
        <v>0.45562360324925799</v>
      </c>
      <c r="W107" s="8">
        <v>0.46846058257720202</v>
      </c>
      <c r="X107" s="8"/>
      <c r="Y107" s="8">
        <f t="shared" si="11"/>
        <v>1.2894466378338048</v>
      </c>
      <c r="Z107" s="11">
        <f>(M106-M107)/M106</f>
        <v>5.607248631866584E-4</v>
      </c>
      <c r="AA107" s="11">
        <f>(R106-R107)/R106</f>
        <v>0.15419074281166126</v>
      </c>
      <c r="AB107" s="7">
        <f t="shared" si="12"/>
        <v>6.6954660567849933E-2</v>
      </c>
      <c r="AC107" s="7">
        <f t="shared" si="13"/>
        <v>0.10880433683783303</v>
      </c>
    </row>
    <row r="108" spans="1:29" x14ac:dyDescent="0.3">
      <c r="A108" s="2">
        <v>107</v>
      </c>
      <c r="B108" s="2" t="s">
        <v>30</v>
      </c>
      <c r="C108" s="2" t="s">
        <v>63</v>
      </c>
      <c r="D108" s="3" t="s">
        <v>15</v>
      </c>
      <c r="E108" s="3">
        <v>3</v>
      </c>
      <c r="F108" s="22">
        <v>192</v>
      </c>
      <c r="G108" s="22">
        <v>154</v>
      </c>
      <c r="H108" s="4">
        <v>38</v>
      </c>
      <c r="I108" s="7">
        <v>0.44066799170290799</v>
      </c>
      <c r="J108" s="7">
        <v>0.44860791215698598</v>
      </c>
      <c r="K108" s="7">
        <v>0.468342767694717</v>
      </c>
      <c r="L108" s="7">
        <v>0.46987080688567801</v>
      </c>
      <c r="M108" s="8">
        <v>0.47454625345340801</v>
      </c>
      <c r="N108" s="7">
        <v>0.72114983213582395</v>
      </c>
      <c r="O108" s="7">
        <v>0.72114983245418396</v>
      </c>
      <c r="P108" s="7">
        <v>0.330703452811274</v>
      </c>
      <c r="Q108" s="7">
        <v>0.33178242289758297</v>
      </c>
      <c r="R108" s="8">
        <v>0.33508382185158803</v>
      </c>
      <c r="S108" s="7">
        <v>0.65365760673266005</v>
      </c>
      <c r="T108" s="7">
        <v>0.71160859074245297</v>
      </c>
      <c r="U108" s="7">
        <v>0.42349148782845403</v>
      </c>
      <c r="V108" s="7">
        <v>0.429176191689979</v>
      </c>
      <c r="W108" s="8">
        <v>0.44771023750267902</v>
      </c>
      <c r="X108" s="8"/>
      <c r="Y108" s="8">
        <f t="shared" si="11"/>
        <v>1.4162016263011028</v>
      </c>
      <c r="Z108" s="11">
        <f>(M107-M108)/M107</f>
        <v>-2.3263700860275523E-2</v>
      </c>
      <c r="AA108" s="11">
        <f>(R107-R108)/R107</f>
        <v>6.832197182413953E-2</v>
      </c>
      <c r="AB108" s="7">
        <f t="shared" si="12"/>
        <v>6.7492225403163908E-2</v>
      </c>
      <c r="AC108" s="7">
        <f t="shared" si="13"/>
        <v>0.11262641565109099</v>
      </c>
    </row>
    <row r="109" spans="1:29" x14ac:dyDescent="0.3">
      <c r="A109" s="25">
        <v>108</v>
      </c>
      <c r="B109" s="25" t="s">
        <v>30</v>
      </c>
      <c r="C109" s="25" t="s">
        <v>64</v>
      </c>
      <c r="D109" s="26" t="s">
        <v>16</v>
      </c>
      <c r="E109" s="26">
        <v>1</v>
      </c>
      <c r="F109" s="27">
        <v>192</v>
      </c>
      <c r="G109" s="27">
        <v>154</v>
      </c>
      <c r="H109" s="28">
        <v>38</v>
      </c>
      <c r="I109" s="29">
        <v>0.48103236260981502</v>
      </c>
      <c r="J109" s="29">
        <v>0.48671058125442201</v>
      </c>
      <c r="K109" s="29">
        <v>0.451127310910513</v>
      </c>
      <c r="L109" s="29">
        <v>0.45259918206713801</v>
      </c>
      <c r="M109" s="30">
        <v>0.454085554482273</v>
      </c>
      <c r="N109" s="29">
        <v>0.56696529616648295</v>
      </c>
      <c r="O109" s="29">
        <v>0.56696529625514602</v>
      </c>
      <c r="P109" s="29">
        <v>0.41211139727776702</v>
      </c>
      <c r="Q109" s="29">
        <v>0.413455973108802</v>
      </c>
      <c r="R109" s="30">
        <v>0.41481379605159802</v>
      </c>
      <c r="S109" s="29">
        <v>0.59878796720706196</v>
      </c>
      <c r="T109" s="29">
        <v>0.62988315944211504</v>
      </c>
      <c r="U109" s="29">
        <v>0.45580473600920501</v>
      </c>
      <c r="V109" s="29">
        <v>0.46192319415385202</v>
      </c>
      <c r="W109" s="30">
        <v>0.46829484954578698</v>
      </c>
      <c r="X109" s="30"/>
      <c r="Y109" s="30">
        <f t="shared" si="11"/>
        <v>1.094673221586367</v>
      </c>
      <c r="Z109" s="31"/>
      <c r="AA109" s="31"/>
      <c r="AB109" s="29">
        <f t="shared" si="12"/>
        <v>-3.1822671040579009E-2</v>
      </c>
      <c r="AC109" s="29">
        <f t="shared" si="13"/>
        <v>5.3481053494188968E-2</v>
      </c>
    </row>
    <row r="110" spans="1:29" x14ac:dyDescent="0.3">
      <c r="A110" s="25">
        <v>109</v>
      </c>
      <c r="B110" s="25" t="s">
        <v>30</v>
      </c>
      <c r="C110" s="25" t="s">
        <v>64</v>
      </c>
      <c r="D110" s="26" t="s">
        <v>16</v>
      </c>
      <c r="E110" s="26">
        <v>2</v>
      </c>
      <c r="F110" s="27">
        <v>192</v>
      </c>
      <c r="G110" s="27">
        <v>154</v>
      </c>
      <c r="H110" s="28">
        <v>38</v>
      </c>
      <c r="I110" s="29">
        <v>0.50774289885714696</v>
      </c>
      <c r="J110" s="29">
        <v>0.509275769812917</v>
      </c>
      <c r="K110" s="29">
        <v>0.43936451304659901</v>
      </c>
      <c r="L110" s="29">
        <v>0.44079800629419902</v>
      </c>
      <c r="M110" s="30">
        <v>0.44370759567937901</v>
      </c>
      <c r="N110" s="29">
        <v>0.69833096266392103</v>
      </c>
      <c r="O110" s="29">
        <v>0.69833096288153795</v>
      </c>
      <c r="P110" s="29">
        <v>0.34396847654566098</v>
      </c>
      <c r="Q110" s="29">
        <v>0.345090725780348</v>
      </c>
      <c r="R110" s="30">
        <v>0.34736857708257202</v>
      </c>
      <c r="S110" s="29">
        <v>0.63247636103853699</v>
      </c>
      <c r="T110" s="29">
        <v>0.67452265961799895</v>
      </c>
      <c r="U110" s="29">
        <v>0.43624905338458603</v>
      </c>
      <c r="V110" s="29">
        <v>0.442105007399336</v>
      </c>
      <c r="W110" s="30">
        <v>0.454561106688953</v>
      </c>
      <c r="X110" s="30" t="s">
        <v>77</v>
      </c>
      <c r="Y110" s="30">
        <f t="shared" si="11"/>
        <v>1.2773394744162667</v>
      </c>
      <c r="Z110" s="31">
        <f>(M109-M110)/M109</f>
        <v>2.2854633230353374E-2</v>
      </c>
      <c r="AA110" s="31">
        <f>(R109-R110)/R109</f>
        <v>0.1625915521880005</v>
      </c>
      <c r="AB110" s="29">
        <f t="shared" si="12"/>
        <v>6.5854601625384035E-2</v>
      </c>
      <c r="AC110" s="29">
        <f t="shared" si="13"/>
        <v>0.10719252960638098</v>
      </c>
    </row>
    <row r="111" spans="1:29" x14ac:dyDescent="0.3">
      <c r="A111" s="25">
        <v>110</v>
      </c>
      <c r="B111" s="25" t="s">
        <v>30</v>
      </c>
      <c r="C111" s="25" t="s">
        <v>64</v>
      </c>
      <c r="D111" s="26" t="s">
        <v>16</v>
      </c>
      <c r="E111" s="26">
        <v>3</v>
      </c>
      <c r="F111" s="27">
        <v>192</v>
      </c>
      <c r="G111" s="27">
        <v>154</v>
      </c>
      <c r="H111" s="28">
        <v>38</v>
      </c>
      <c r="I111" s="29">
        <v>0.492805398645838</v>
      </c>
      <c r="J111" s="29">
        <v>0.49720577980546798</v>
      </c>
      <c r="K111" s="29">
        <v>0.44598093401679501</v>
      </c>
      <c r="L111" s="29">
        <v>0.44743601433959701</v>
      </c>
      <c r="M111" s="30">
        <v>0.45188822364238102</v>
      </c>
      <c r="N111" s="29">
        <v>0.74190537056959505</v>
      </c>
      <c r="O111" s="29">
        <v>0.741905370955115</v>
      </c>
      <c r="P111" s="29">
        <v>0.31815793411285698</v>
      </c>
      <c r="Q111" s="29">
        <v>0.319195972544907</v>
      </c>
      <c r="R111" s="30">
        <v>0.32237213010225702</v>
      </c>
      <c r="S111" s="29">
        <v>0.67840631737027701</v>
      </c>
      <c r="T111" s="29">
        <v>0.730333344735281</v>
      </c>
      <c r="U111" s="29">
        <v>0.40808028428368398</v>
      </c>
      <c r="V111" s="29">
        <v>0.41355811709627499</v>
      </c>
      <c r="W111" s="30">
        <v>0.43141769373843297</v>
      </c>
      <c r="X111" s="30"/>
      <c r="Y111" s="30">
        <f t="shared" si="11"/>
        <v>1.4017595860381642</v>
      </c>
      <c r="Z111" s="31">
        <f>(M110-M111)/M110</f>
        <v>-1.8436979764739684E-2</v>
      </c>
      <c r="AA111" s="31">
        <f>(R110-R111)/R110</f>
        <v>7.1959436257163709E-2</v>
      </c>
      <c r="AB111" s="29">
        <f t="shared" si="12"/>
        <v>6.3499053199318034E-2</v>
      </c>
      <c r="AC111" s="29">
        <f t="shared" si="13"/>
        <v>0.10904556363617596</v>
      </c>
    </row>
  </sheetData>
  <autoFilter ref="A1:AC111" xr:uid="{40890A6F-DBAC-40C8-BDD0-FAB97A958B87}"/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9190E-DFFC-463F-8A7D-D7DFC3264CCF}">
  <dimension ref="A1:AC111"/>
  <sheetViews>
    <sheetView workbookViewId="0">
      <pane xSplit="8" ySplit="1" topLeftCell="N2" activePane="bottomRight" state="frozen"/>
      <selection pane="topRight" activeCell="I1" sqref="I1"/>
      <selection pane="bottomLeft" activeCell="A2" sqref="A2"/>
      <selection pane="bottomRight" activeCell="W13" sqref="W13"/>
    </sheetView>
  </sheetViews>
  <sheetFormatPr defaultRowHeight="14" x14ac:dyDescent="0.3"/>
  <cols>
    <col min="2" max="2" width="9.5" bestFit="1" customWidth="1"/>
    <col min="3" max="3" width="8.1640625" customWidth="1"/>
    <col min="4" max="4" width="9.4140625" bestFit="1" customWidth="1"/>
    <col min="5" max="24" width="7.33203125" customWidth="1"/>
    <col min="25" max="25" width="12.1640625" bestFit="1" customWidth="1"/>
    <col min="26" max="29" width="7.33203125" customWidth="1"/>
  </cols>
  <sheetData>
    <row r="1" spans="1:29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67</v>
      </c>
      <c r="Y1" s="21" t="s">
        <v>81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s="1" customFormat="1" x14ac:dyDescent="0.3">
      <c r="A2" s="2">
        <v>1</v>
      </c>
      <c r="B2" s="2" t="s">
        <v>10</v>
      </c>
      <c r="C2" s="2" t="s">
        <v>12</v>
      </c>
      <c r="D2" s="3" t="s">
        <v>88</v>
      </c>
      <c r="E2" s="3">
        <v>1</v>
      </c>
      <c r="F2" s="5">
        <v>192</v>
      </c>
      <c r="G2" s="5">
        <v>154</v>
      </c>
      <c r="H2" s="6">
        <v>38</v>
      </c>
      <c r="I2" s="7">
        <v>0.49435232366023202</v>
      </c>
      <c r="J2" s="7">
        <v>0.49772348824046297</v>
      </c>
      <c r="K2" s="7">
        <v>0.45046215085248698</v>
      </c>
      <c r="L2" s="7">
        <v>0.45193185182371198</v>
      </c>
      <c r="M2" s="8">
        <v>0.45341603267221398</v>
      </c>
      <c r="N2" s="9">
        <v>0.58985566377411602</v>
      </c>
      <c r="O2" s="9">
        <v>0.58985566378758503</v>
      </c>
      <c r="P2" s="9">
        <v>0.40572325597776798</v>
      </c>
      <c r="Q2" s="9">
        <v>0.40704698953058799</v>
      </c>
      <c r="R2" s="8">
        <v>0.40838376485160999</v>
      </c>
      <c r="S2" s="7">
        <v>0.69356920999751104</v>
      </c>
      <c r="T2" s="7">
        <v>0.75458566814174499</v>
      </c>
      <c r="U2" s="7">
        <v>0.39212526538041798</v>
      </c>
      <c r="V2" s="7">
        <v>0.39738892728243103</v>
      </c>
      <c r="W2" s="8">
        <v>0.40287041280482899</v>
      </c>
      <c r="X2" s="9"/>
      <c r="Y2" s="24">
        <f>(M2-R2)/R2</f>
        <v>0.11026948595022351</v>
      </c>
      <c r="Z2" s="11"/>
      <c r="AA2" s="11"/>
      <c r="AB2" s="7">
        <f>N2-S2</f>
        <v>-0.10371354622339501</v>
      </c>
      <c r="AC2" s="7">
        <f>W2-R2</f>
        <v>-5.5133520467809949E-3</v>
      </c>
    </row>
    <row r="3" spans="1:29" s="1" customFormat="1" x14ac:dyDescent="0.3">
      <c r="A3" s="2">
        <v>2</v>
      </c>
      <c r="B3" s="2" t="s">
        <v>10</v>
      </c>
      <c r="C3" s="2" t="s">
        <v>12</v>
      </c>
      <c r="D3" s="3" t="s">
        <v>88</v>
      </c>
      <c r="E3" s="3">
        <v>2</v>
      </c>
      <c r="F3" s="5">
        <v>192</v>
      </c>
      <c r="G3" s="5">
        <v>154</v>
      </c>
      <c r="H3" s="6">
        <v>38</v>
      </c>
      <c r="I3" s="7">
        <v>0.52794309994055</v>
      </c>
      <c r="J3" s="7">
        <v>0.52862211181226404</v>
      </c>
      <c r="K3" s="7">
        <v>0.43524267749347401</v>
      </c>
      <c r="L3" s="7">
        <v>0.43666272262849798</v>
      </c>
      <c r="M3" s="8">
        <v>0.43954501611558799</v>
      </c>
      <c r="N3" s="9">
        <v>0.70589707587893902</v>
      </c>
      <c r="O3" s="9">
        <v>0.705897075938685</v>
      </c>
      <c r="P3" s="9">
        <v>0.34356681910154002</v>
      </c>
      <c r="Q3" s="9">
        <v>0.34468775786800199</v>
      </c>
      <c r="R3" s="8">
        <v>0.346962949287142</v>
      </c>
      <c r="S3" s="7">
        <v>0.741915844584213</v>
      </c>
      <c r="T3" s="7">
        <v>0.766000773670238</v>
      </c>
      <c r="U3" s="7">
        <v>0.359864740441453</v>
      </c>
      <c r="V3" s="7">
        <v>0.36469535578653101</v>
      </c>
      <c r="W3" s="8">
        <v>0.374970474787922</v>
      </c>
      <c r="X3" s="9" t="s">
        <v>35</v>
      </c>
      <c r="Y3" s="8">
        <f t="shared" ref="Y3:Y4" si="0">(M3-R3)/R3</f>
        <v>0.26683560022377573</v>
      </c>
      <c r="Z3" s="11">
        <f>(M2-M3)/M2</f>
        <v>3.0592249848063253E-2</v>
      </c>
      <c r="AA3" s="11">
        <f>(R2-R3)/R2</f>
        <v>0.15039974859623964</v>
      </c>
      <c r="AB3" s="7">
        <f t="shared" ref="AB3:AB4" si="1">N3-S3</f>
        <v>-3.6018768705273985E-2</v>
      </c>
      <c r="AC3" s="7">
        <f t="shared" ref="AC3:AC4" si="2">W3-R3</f>
        <v>2.8007525500780006E-2</v>
      </c>
    </row>
    <row r="4" spans="1:29" s="1" customFormat="1" x14ac:dyDescent="0.3">
      <c r="A4" s="2">
        <v>3</v>
      </c>
      <c r="B4" s="2" t="s">
        <v>10</v>
      </c>
      <c r="C4" s="2" t="s">
        <v>12</v>
      </c>
      <c r="D4" s="3" t="s">
        <v>92</v>
      </c>
      <c r="E4" s="3">
        <v>3</v>
      </c>
      <c r="F4" s="5">
        <v>192</v>
      </c>
      <c r="G4" s="5">
        <v>154</v>
      </c>
      <c r="H4" s="6">
        <v>38</v>
      </c>
      <c r="I4" s="7">
        <v>0.516432766275841</v>
      </c>
      <c r="J4" s="7">
        <v>0.51820548630807794</v>
      </c>
      <c r="K4" s="7">
        <v>0.44051705894412202</v>
      </c>
      <c r="L4" s="7">
        <v>0.44195431254721901</v>
      </c>
      <c r="M4" s="8">
        <v>0.44635197621010497</v>
      </c>
      <c r="N4" s="9">
        <v>0.78964474524876105</v>
      </c>
      <c r="O4" s="9">
        <v>0.78964474527635797</v>
      </c>
      <c r="P4" s="9">
        <v>0.29056160475076098</v>
      </c>
      <c r="Q4" s="9">
        <v>0.29150960597993197</v>
      </c>
      <c r="R4" s="8">
        <v>0.29441027051743002</v>
      </c>
      <c r="S4" s="7">
        <v>0.67040292779130295</v>
      </c>
      <c r="T4" s="7">
        <v>0.69365915298269099</v>
      </c>
      <c r="U4" s="7">
        <v>0.40667764299312298</v>
      </c>
      <c r="V4" s="7">
        <v>0.41213664756337598</v>
      </c>
      <c r="W4" s="8">
        <v>0.42993483780537001</v>
      </c>
      <c r="X4" s="9"/>
      <c r="Y4" s="8">
        <f t="shared" si="0"/>
        <v>0.51608833287519273</v>
      </c>
      <c r="Z4" s="11">
        <f>(M3-M4)/M3</f>
        <v>-1.5486377606263061E-2</v>
      </c>
      <c r="AA4" s="11">
        <f>(R3-R4)/R3</f>
        <v>0.15146481455061667</v>
      </c>
      <c r="AB4" s="7">
        <f t="shared" si="1"/>
        <v>0.1192418174574581</v>
      </c>
      <c r="AC4" s="7">
        <f t="shared" si="2"/>
        <v>0.13552456728793999</v>
      </c>
    </row>
    <row r="5" spans="1:29" s="1" customFormat="1" x14ac:dyDescent="0.3">
      <c r="A5" s="12">
        <v>4</v>
      </c>
      <c r="B5" s="12" t="s">
        <v>10</v>
      </c>
      <c r="C5" s="12" t="s">
        <v>14</v>
      </c>
      <c r="D5" s="12" t="s">
        <v>88</v>
      </c>
      <c r="E5" s="13">
        <v>1</v>
      </c>
      <c r="F5" s="14">
        <v>192</v>
      </c>
      <c r="G5" s="14">
        <v>154</v>
      </c>
      <c r="H5" s="15">
        <v>38</v>
      </c>
      <c r="I5" s="16">
        <v>0.33003395300753602</v>
      </c>
      <c r="J5" s="16">
        <v>0.33057311014859703</v>
      </c>
      <c r="K5" s="16">
        <v>0.51851424857377404</v>
      </c>
      <c r="L5" s="16">
        <v>0.52020597981752204</v>
      </c>
      <c r="M5" s="17">
        <v>0.52191437843869803</v>
      </c>
      <c r="N5" s="18">
        <v>0.44206664993944</v>
      </c>
      <c r="O5" s="18">
        <v>0.44206664997661399</v>
      </c>
      <c r="P5" s="18">
        <v>0.47320868157254198</v>
      </c>
      <c r="Q5" s="18">
        <v>0.47475259654427299</v>
      </c>
      <c r="R5" s="17">
        <v>0.47631172256896898</v>
      </c>
      <c r="S5" s="16">
        <v>0.47606450499434999</v>
      </c>
      <c r="T5" s="16">
        <v>0.50717551343049205</v>
      </c>
      <c r="U5" s="16">
        <v>0.51274039779338698</v>
      </c>
      <c r="V5" s="16">
        <v>0.51962312720606496</v>
      </c>
      <c r="W5" s="17">
        <v>0.52679068134090601</v>
      </c>
      <c r="X5" s="18"/>
      <c r="Y5" s="17">
        <f t="shared" ref="Y5:Y7" si="3">(M5-R5)/R5</f>
        <v>9.5741199951521E-2</v>
      </c>
      <c r="Z5" s="19"/>
      <c r="AA5" s="19"/>
      <c r="AB5" s="16">
        <f t="shared" ref="AB5:AB7" si="4">N5-S5</f>
        <v>-3.3997855054909987E-2</v>
      </c>
      <c r="AC5" s="16">
        <f t="shared" ref="AC5:AC7" si="5">W5-R5</f>
        <v>5.0478958771937033E-2</v>
      </c>
    </row>
    <row r="6" spans="1:29" s="1" customFormat="1" x14ac:dyDescent="0.3">
      <c r="A6" s="12">
        <v>5</v>
      </c>
      <c r="B6" s="12" t="s">
        <v>10</v>
      </c>
      <c r="C6" s="12" t="s">
        <v>14</v>
      </c>
      <c r="D6" s="12" t="s">
        <v>88</v>
      </c>
      <c r="E6" s="13">
        <v>2</v>
      </c>
      <c r="F6" s="14">
        <v>192</v>
      </c>
      <c r="G6" s="14">
        <v>154</v>
      </c>
      <c r="H6" s="15">
        <v>38</v>
      </c>
      <c r="I6" s="16">
        <v>0.50364186875152595</v>
      </c>
      <c r="J6" s="16">
        <v>0.50585188493258204</v>
      </c>
      <c r="K6" s="16">
        <v>0.44630511955416702</v>
      </c>
      <c r="L6" s="16">
        <v>0.44776125758136898</v>
      </c>
      <c r="M6" s="17">
        <v>0.45071680952024101</v>
      </c>
      <c r="N6" s="18">
        <v>0.61684083112918497</v>
      </c>
      <c r="O6" s="18">
        <v>0.61684083116288602</v>
      </c>
      <c r="P6" s="18">
        <v>0.392149038066745</v>
      </c>
      <c r="Q6" s="18">
        <v>0.39342848367837102</v>
      </c>
      <c r="R6" s="17">
        <v>0.39602539955274602</v>
      </c>
      <c r="S6" s="16">
        <v>0.67765107125709501</v>
      </c>
      <c r="T6" s="16">
        <v>0.72881109187039705</v>
      </c>
      <c r="U6" s="16">
        <v>0.40218117707630702</v>
      </c>
      <c r="V6" s="16">
        <v>0.40757982369865497</v>
      </c>
      <c r="W6" s="17">
        <v>0.41906319228183198</v>
      </c>
      <c r="X6" s="18" t="s">
        <v>35</v>
      </c>
      <c r="Y6" s="17">
        <f t="shared" si="3"/>
        <v>0.13810076330776033</v>
      </c>
      <c r="Z6" s="19">
        <f t="shared" ref="Z6:Z7" si="6">(M5-M6)/M5</f>
        <v>0.13641618598714195</v>
      </c>
      <c r="AA6" s="19">
        <f t="shared" ref="AA6:AA7" si="7">(R5-R6)/R5</f>
        <v>0.16855836044345446</v>
      </c>
      <c r="AB6" s="16">
        <f t="shared" si="4"/>
        <v>-6.0810240127910031E-2</v>
      </c>
      <c r="AC6" s="16">
        <f t="shared" si="5"/>
        <v>2.303779272908596E-2</v>
      </c>
    </row>
    <row r="7" spans="1:29" s="1" customFormat="1" x14ac:dyDescent="0.3">
      <c r="A7" s="12">
        <v>6</v>
      </c>
      <c r="B7" s="12" t="s">
        <v>10</v>
      </c>
      <c r="C7" s="12" t="s">
        <v>14</v>
      </c>
      <c r="D7" s="12" t="s">
        <v>88</v>
      </c>
      <c r="E7" s="13">
        <v>3</v>
      </c>
      <c r="F7" s="14">
        <v>192</v>
      </c>
      <c r="G7" s="14">
        <v>154</v>
      </c>
      <c r="H7" s="15">
        <v>38</v>
      </c>
      <c r="I7" s="16">
        <v>0.51026421836814595</v>
      </c>
      <c r="J7" s="16">
        <v>0.51106492455447605</v>
      </c>
      <c r="K7" s="16">
        <v>0.44331784792145901</v>
      </c>
      <c r="L7" s="16">
        <v>0.44476423952265998</v>
      </c>
      <c r="M7" s="17">
        <v>0.449189863346595</v>
      </c>
      <c r="N7" s="18">
        <v>0.65979232120685405</v>
      </c>
      <c r="O7" s="18">
        <v>0.65979232122481302</v>
      </c>
      <c r="P7" s="18">
        <v>0.36951629832759297</v>
      </c>
      <c r="Q7" s="18">
        <v>0.37072190119901799</v>
      </c>
      <c r="R7" s="17">
        <v>0.37441076719184602</v>
      </c>
      <c r="S7" s="16">
        <v>0.688730346307871</v>
      </c>
      <c r="T7" s="16">
        <v>0.72492548115414002</v>
      </c>
      <c r="U7" s="16">
        <v>0.39520917321611898</v>
      </c>
      <c r="V7" s="16">
        <v>0.40051423170646</v>
      </c>
      <c r="W7" s="17">
        <v>0.41781050597054697</v>
      </c>
      <c r="X7" s="18"/>
      <c r="Y7" s="17">
        <f t="shared" si="3"/>
        <v>0.19972474807711013</v>
      </c>
      <c r="Z7" s="19">
        <f t="shared" si="6"/>
        <v>3.3878172311153677E-3</v>
      </c>
      <c r="AA7" s="19">
        <f t="shared" si="7"/>
        <v>5.4578904245310103E-2</v>
      </c>
      <c r="AB7" s="16">
        <f t="shared" si="4"/>
        <v>-2.8938025101016951E-2</v>
      </c>
      <c r="AC7" s="16">
        <f t="shared" si="5"/>
        <v>4.3399738778700958E-2</v>
      </c>
    </row>
    <row r="8" spans="1:29" s="1" customFormat="1" x14ac:dyDescent="0.3">
      <c r="A8" s="2">
        <v>7</v>
      </c>
      <c r="B8" s="2" t="s">
        <v>10</v>
      </c>
      <c r="C8" s="2" t="s">
        <v>13</v>
      </c>
      <c r="D8" s="3" t="s">
        <v>88</v>
      </c>
      <c r="E8" s="3">
        <v>1</v>
      </c>
      <c r="F8" s="5">
        <v>192</v>
      </c>
      <c r="G8" s="5">
        <v>154</v>
      </c>
      <c r="H8" s="6">
        <v>38</v>
      </c>
      <c r="I8" s="7">
        <v>0.48526080407486799</v>
      </c>
      <c r="J8" s="7">
        <v>0.48679868467294701</v>
      </c>
      <c r="K8" s="7">
        <v>0.45449375290379002</v>
      </c>
      <c r="L8" s="7">
        <v>0.45597660758712899</v>
      </c>
      <c r="M8" s="8">
        <v>0.45747407174154597</v>
      </c>
      <c r="N8" s="9">
        <v>0.58183631774515998</v>
      </c>
      <c r="O8" s="9">
        <v>0.58183631774655697</v>
      </c>
      <c r="P8" s="9">
        <v>0.40967050616647499</v>
      </c>
      <c r="Q8" s="9">
        <v>0.41100711822068597</v>
      </c>
      <c r="R8" s="8">
        <v>0.41235689892545202</v>
      </c>
      <c r="S8" s="7">
        <v>0.68082883116479298</v>
      </c>
      <c r="T8" s="7">
        <v>0.72153337978446297</v>
      </c>
      <c r="U8" s="7">
        <v>0.40019388863016297</v>
      </c>
      <c r="V8" s="7">
        <v>0.40556585904619202</v>
      </c>
      <c r="W8" s="8">
        <v>0.41116013516239702</v>
      </c>
      <c r="X8" s="9"/>
      <c r="Y8" s="8">
        <f t="shared" ref="Y8:Y10" si="8">(M8-R8)/R8</f>
        <v>0.10941292102463518</v>
      </c>
      <c r="Z8" s="11"/>
      <c r="AA8" s="11"/>
      <c r="AB8" s="7">
        <f t="shared" ref="AB8:AB10" si="9">N8-S8</f>
        <v>-9.8992513419632999E-2</v>
      </c>
      <c r="AC8" s="7">
        <f t="shared" ref="AC8:AC10" si="10">W8-R8</f>
        <v>-1.1967637630549977E-3</v>
      </c>
    </row>
    <row r="9" spans="1:29" s="1" customFormat="1" x14ac:dyDescent="0.3">
      <c r="A9" s="2">
        <v>8</v>
      </c>
      <c r="B9" s="2" t="s">
        <v>10</v>
      </c>
      <c r="C9" s="2" t="s">
        <v>13</v>
      </c>
      <c r="D9" s="3" t="s">
        <v>88</v>
      </c>
      <c r="E9" s="3">
        <v>2</v>
      </c>
      <c r="F9" s="5">
        <v>192</v>
      </c>
      <c r="G9" s="5">
        <v>154</v>
      </c>
      <c r="H9" s="6">
        <v>38</v>
      </c>
      <c r="I9" s="7">
        <v>0.53371211787872896</v>
      </c>
      <c r="J9" s="7">
        <v>0.534185675556902</v>
      </c>
      <c r="K9" s="7">
        <v>0.43257494658796902</v>
      </c>
      <c r="L9" s="7">
        <v>0.433986287846996</v>
      </c>
      <c r="M9" s="8">
        <v>0.436850914906109</v>
      </c>
      <c r="N9" s="9">
        <v>0.72759796214907702</v>
      </c>
      <c r="O9" s="9">
        <v>0.72759796216336903</v>
      </c>
      <c r="P9" s="9">
        <v>0.330648623358266</v>
      </c>
      <c r="Q9" s="9">
        <v>0.33172741455518301</v>
      </c>
      <c r="R9" s="8">
        <v>0.33391705822502998</v>
      </c>
      <c r="S9" s="7">
        <v>0.71864198941675905</v>
      </c>
      <c r="T9" s="7">
        <v>0.73453437189521098</v>
      </c>
      <c r="U9" s="7">
        <v>0.37574072366380501</v>
      </c>
      <c r="V9" s="7">
        <v>0.38078444899036701</v>
      </c>
      <c r="W9" s="8">
        <v>0.39151287057614997</v>
      </c>
      <c r="X9" s="9" t="s">
        <v>35</v>
      </c>
      <c r="Y9" s="8">
        <f t="shared" si="8"/>
        <v>0.30826174987355959</v>
      </c>
      <c r="Z9" s="11">
        <f t="shared" ref="Z9:Z10" si="11">(M8-M9)/M8</f>
        <v>4.5080493320478733E-2</v>
      </c>
      <c r="AA9" s="11">
        <f t="shared" ref="AA9:AA10" si="12">(R8-R9)/R8</f>
        <v>0.19022318022282633</v>
      </c>
      <c r="AB9" s="7">
        <f t="shared" si="9"/>
        <v>8.9559727323179628E-3</v>
      </c>
      <c r="AC9" s="7">
        <f t="shared" si="10"/>
        <v>5.759581235111999E-2</v>
      </c>
    </row>
    <row r="10" spans="1:29" s="1" customFormat="1" x14ac:dyDescent="0.3">
      <c r="A10" s="2">
        <v>9</v>
      </c>
      <c r="B10" s="2" t="s">
        <v>10</v>
      </c>
      <c r="C10" s="2" t="s">
        <v>13</v>
      </c>
      <c r="D10" s="3" t="s">
        <v>88</v>
      </c>
      <c r="E10" s="3">
        <v>3</v>
      </c>
      <c r="F10" s="5">
        <v>192</v>
      </c>
      <c r="G10" s="5">
        <v>154</v>
      </c>
      <c r="H10" s="6">
        <v>38</v>
      </c>
      <c r="I10" s="7">
        <v>0.54268400986437404</v>
      </c>
      <c r="J10" s="7">
        <v>0.54380012001719802</v>
      </c>
      <c r="K10" s="7">
        <v>0.428393124164206</v>
      </c>
      <c r="L10" s="7">
        <v>0.42979082159440901</v>
      </c>
      <c r="M10" s="8">
        <v>0.43406745251554302</v>
      </c>
      <c r="N10" s="9">
        <v>0.81832868180304597</v>
      </c>
      <c r="O10" s="9">
        <v>0.81832868186471097</v>
      </c>
      <c r="P10" s="9">
        <v>0.27002546738797301</v>
      </c>
      <c r="Q10" s="9">
        <v>0.27090646635964</v>
      </c>
      <c r="R10" s="8">
        <v>0.27360211948334001</v>
      </c>
      <c r="S10" s="7">
        <v>0.69183528347078305</v>
      </c>
      <c r="T10" s="7">
        <v>0.71356549005072201</v>
      </c>
      <c r="U10" s="7">
        <v>0.393233113079138</v>
      </c>
      <c r="V10" s="7">
        <v>0.39851164608546302</v>
      </c>
      <c r="W10" s="8">
        <v>0.41572143835366598</v>
      </c>
      <c r="X10" s="9"/>
      <c r="Y10" s="8">
        <f t="shared" si="8"/>
        <v>0.58649155691929478</v>
      </c>
      <c r="Z10" s="11">
        <f t="shared" si="11"/>
        <v>6.3716528810846681E-3</v>
      </c>
      <c r="AA10" s="11">
        <f t="shared" si="12"/>
        <v>0.18062850416298032</v>
      </c>
      <c r="AB10" s="7">
        <f t="shared" si="9"/>
        <v>0.12649339833226292</v>
      </c>
      <c r="AC10" s="7">
        <f t="shared" si="10"/>
        <v>0.14211931887032597</v>
      </c>
    </row>
    <row r="11" spans="1:29" s="1" customFormat="1" x14ac:dyDescent="0.3">
      <c r="A11" s="12">
        <v>10</v>
      </c>
      <c r="B11" s="12" t="s">
        <v>30</v>
      </c>
      <c r="C11" s="12" t="s">
        <v>31</v>
      </c>
      <c r="D11" s="12" t="s">
        <v>88</v>
      </c>
      <c r="E11" s="13">
        <v>1</v>
      </c>
      <c r="F11" s="14">
        <v>192</v>
      </c>
      <c r="G11" s="14">
        <v>154</v>
      </c>
      <c r="H11" s="15">
        <v>38</v>
      </c>
      <c r="I11" s="16">
        <v>0.34916954696524899</v>
      </c>
      <c r="J11" s="16">
        <v>0.350098320913244</v>
      </c>
      <c r="K11" s="16">
        <v>0.51105569371441495</v>
      </c>
      <c r="L11" s="16">
        <v>0.51272309029364105</v>
      </c>
      <c r="M11" s="17">
        <v>0.51440691449883302</v>
      </c>
      <c r="N11" s="18">
        <v>0.44161276093827401</v>
      </c>
      <c r="O11" s="18">
        <v>0.44161276097730101</v>
      </c>
      <c r="P11" s="18">
        <v>0.47340112440718701</v>
      </c>
      <c r="Q11" s="18">
        <v>0.47494566725280402</v>
      </c>
      <c r="R11" s="17">
        <v>0.47650542733736301</v>
      </c>
      <c r="S11" s="16">
        <v>0.47972171467314101</v>
      </c>
      <c r="T11" s="16">
        <v>0.59269153965652799</v>
      </c>
      <c r="U11" s="16">
        <v>0.51094773153758599</v>
      </c>
      <c r="V11" s="16">
        <v>0.51780639723923405</v>
      </c>
      <c r="W11" s="17">
        <v>0.52494889184592097</v>
      </c>
      <c r="X11" s="18"/>
      <c r="Y11" s="17">
        <f t="shared" ref="Y11:Y16" si="13">(M11-R11)/R11</f>
        <v>7.9540515148500052E-2</v>
      </c>
      <c r="Z11" s="19"/>
      <c r="AA11" s="19"/>
      <c r="AB11" s="16">
        <f t="shared" ref="AB11:AB16" si="14">N11-S11</f>
        <v>-3.8108953734867002E-2</v>
      </c>
      <c r="AC11" s="16">
        <f t="shared" ref="AC11:AC16" si="15">W11-R11</f>
        <v>4.8443464508557965E-2</v>
      </c>
    </row>
    <row r="12" spans="1:29" s="1" customFormat="1" x14ac:dyDescent="0.3">
      <c r="A12" s="12">
        <v>11</v>
      </c>
      <c r="B12" s="12" t="s">
        <v>30</v>
      </c>
      <c r="C12" s="12" t="s">
        <v>31</v>
      </c>
      <c r="D12" s="12" t="s">
        <v>88</v>
      </c>
      <c r="E12" s="13">
        <v>2</v>
      </c>
      <c r="F12" s="14">
        <v>192</v>
      </c>
      <c r="G12" s="14">
        <v>154</v>
      </c>
      <c r="H12" s="15">
        <v>38</v>
      </c>
      <c r="I12" s="16">
        <v>0.414562138593978</v>
      </c>
      <c r="J12" s="16">
        <v>0.41650691777776699</v>
      </c>
      <c r="K12" s="16">
        <v>0.48470187650854901</v>
      </c>
      <c r="L12" s="16">
        <v>0.48628328976893298</v>
      </c>
      <c r="M12" s="17">
        <v>0.48949311530784001</v>
      </c>
      <c r="N12" s="18">
        <v>0.57756416586654902</v>
      </c>
      <c r="O12" s="18">
        <v>0.57756416589263604</v>
      </c>
      <c r="P12" s="18">
        <v>0.41175787917351098</v>
      </c>
      <c r="Q12" s="18">
        <v>0.41310130159820402</v>
      </c>
      <c r="R12" s="17">
        <v>0.41582807246597497</v>
      </c>
      <c r="S12" s="16">
        <v>0.61175855953102398</v>
      </c>
      <c r="T12" s="16">
        <v>0.693356357470991</v>
      </c>
      <c r="U12" s="16">
        <v>0.44137686945577298</v>
      </c>
      <c r="V12" s="16">
        <v>0.44730165629635099</v>
      </c>
      <c r="W12" s="17">
        <v>0.45990416870853101</v>
      </c>
      <c r="X12" s="18"/>
      <c r="Y12" s="17">
        <f t="shared" si="13"/>
        <v>0.17715264485394419</v>
      </c>
      <c r="Z12" s="19">
        <f t="shared" ref="Z12:Z16" si="16">(M11-M12)/M11</f>
        <v>4.8432084578928287E-2</v>
      </c>
      <c r="AA12" s="19">
        <f t="shared" ref="AA12:AA16" si="17">(R11-R12)/R11</f>
        <v>0.12733822405852438</v>
      </c>
      <c r="AB12" s="16">
        <f t="shared" si="14"/>
        <v>-3.4194393664474965E-2</v>
      </c>
      <c r="AC12" s="16">
        <f t="shared" si="15"/>
        <v>4.407609624255604E-2</v>
      </c>
    </row>
    <row r="13" spans="1:29" s="1" customFormat="1" x14ac:dyDescent="0.3">
      <c r="A13" s="12">
        <v>12</v>
      </c>
      <c r="B13" s="12" t="s">
        <v>30</v>
      </c>
      <c r="C13" s="12" t="s">
        <v>31</v>
      </c>
      <c r="D13" s="12" t="s">
        <v>88</v>
      </c>
      <c r="E13" s="13">
        <v>3</v>
      </c>
      <c r="F13" s="14">
        <v>192</v>
      </c>
      <c r="G13" s="14">
        <v>154</v>
      </c>
      <c r="H13" s="15">
        <v>38</v>
      </c>
      <c r="I13" s="16">
        <v>0.49278538495147201</v>
      </c>
      <c r="J13" s="16">
        <v>0.49544710172720502</v>
      </c>
      <c r="K13" s="16">
        <v>0.45115957380838201</v>
      </c>
      <c r="L13" s="16">
        <v>0.45263155022759699</v>
      </c>
      <c r="M13" s="17">
        <v>0.45713545767821001</v>
      </c>
      <c r="N13" s="18">
        <v>0.68820164659474403</v>
      </c>
      <c r="O13" s="18">
        <v>0.68820164665189798</v>
      </c>
      <c r="P13" s="18">
        <v>0.35375163145628302</v>
      </c>
      <c r="Q13" s="18">
        <v>0.35490579971512498</v>
      </c>
      <c r="R13" s="17">
        <v>0.35843728768762501</v>
      </c>
      <c r="S13" s="16">
        <v>0.65592176696151105</v>
      </c>
      <c r="T13" s="16">
        <v>0.69501607215898797</v>
      </c>
      <c r="U13" s="16">
        <v>0.41551549609946498</v>
      </c>
      <c r="V13" s="16">
        <v>0.42109313487872801</v>
      </c>
      <c r="W13" s="17">
        <v>0.43927811252747401</v>
      </c>
      <c r="X13" s="18" t="s">
        <v>35</v>
      </c>
      <c r="Y13" s="17">
        <f t="shared" si="13"/>
        <v>0.27535687100891021</v>
      </c>
      <c r="Z13" s="19">
        <f t="shared" si="16"/>
        <v>6.6104418259857273E-2</v>
      </c>
      <c r="AA13" s="19">
        <f t="shared" si="17"/>
        <v>0.13801565737975988</v>
      </c>
      <c r="AB13" s="16">
        <f t="shared" si="14"/>
        <v>3.2279879633232977E-2</v>
      </c>
      <c r="AC13" s="16">
        <f t="shared" si="15"/>
        <v>8.0840824839849001E-2</v>
      </c>
    </row>
    <row r="14" spans="1:29" s="1" customFormat="1" x14ac:dyDescent="0.3">
      <c r="A14" s="12">
        <v>13</v>
      </c>
      <c r="B14" s="12" t="s">
        <v>30</v>
      </c>
      <c r="C14" s="12" t="s">
        <v>31</v>
      </c>
      <c r="D14" s="12" t="s">
        <v>88</v>
      </c>
      <c r="E14" s="13">
        <v>4</v>
      </c>
      <c r="F14" s="14">
        <v>192</v>
      </c>
      <c r="G14" s="14">
        <v>154</v>
      </c>
      <c r="H14" s="15">
        <v>38</v>
      </c>
      <c r="I14" s="16">
        <v>0.53454171173912701</v>
      </c>
      <c r="J14" s="16">
        <v>0.53638126371653305</v>
      </c>
      <c r="K14" s="16">
        <v>0.432189968452726</v>
      </c>
      <c r="L14" s="16">
        <v>0.43360005366229798</v>
      </c>
      <c r="M14" s="17">
        <v>0.43938164298013099</v>
      </c>
      <c r="N14" s="18">
        <v>0.74426423957126797</v>
      </c>
      <c r="O14" s="18">
        <v>0.74426423962474497</v>
      </c>
      <c r="P14" s="18">
        <v>0.32037400719347697</v>
      </c>
      <c r="Q14" s="18">
        <v>0.32141927589948599</v>
      </c>
      <c r="R14" s="17">
        <v>0.32570505547075301</v>
      </c>
      <c r="S14" s="16">
        <v>0.68114166392809605</v>
      </c>
      <c r="T14" s="16">
        <v>0.71804952670045996</v>
      </c>
      <c r="U14" s="16">
        <v>0.39999771732117101</v>
      </c>
      <c r="V14" s="16">
        <v>0.40536705444744098</v>
      </c>
      <c r="W14" s="17">
        <v>0.42923224647854502</v>
      </c>
      <c r="X14" s="18"/>
      <c r="Y14" s="17">
        <f t="shared" si="13"/>
        <v>0.34901695752028533</v>
      </c>
      <c r="Z14" s="19">
        <f t="shared" si="16"/>
        <v>3.8837098282094772E-2</v>
      </c>
      <c r="AA14" s="19">
        <f t="shared" si="17"/>
        <v>9.1319272132752691E-2</v>
      </c>
      <c r="AB14" s="16">
        <f t="shared" si="14"/>
        <v>6.3122575643171919E-2</v>
      </c>
      <c r="AC14" s="16">
        <f t="shared" si="15"/>
        <v>0.10352719100779201</v>
      </c>
    </row>
    <row r="15" spans="1:29" s="1" customFormat="1" x14ac:dyDescent="0.3">
      <c r="A15" s="12">
        <v>14</v>
      </c>
      <c r="B15" s="12" t="s">
        <v>30</v>
      </c>
      <c r="C15" s="12" t="s">
        <v>31</v>
      </c>
      <c r="D15" s="12" t="s">
        <v>88</v>
      </c>
      <c r="E15" s="13">
        <v>5</v>
      </c>
      <c r="F15" s="14">
        <v>192</v>
      </c>
      <c r="G15" s="14">
        <v>154</v>
      </c>
      <c r="H15" s="15">
        <v>38</v>
      </c>
      <c r="I15" s="16">
        <v>0.550510968795344</v>
      </c>
      <c r="J15" s="16">
        <v>0.55172002319923397</v>
      </c>
      <c r="K15" s="16">
        <v>0.42471133053606402</v>
      </c>
      <c r="L15" s="16">
        <v>0.426097015557099</v>
      </c>
      <c r="M15" s="17">
        <v>0.43323481555088</v>
      </c>
      <c r="N15" s="18">
        <v>0.76751746184141101</v>
      </c>
      <c r="O15" s="18">
        <v>0.767517461855167</v>
      </c>
      <c r="P15" s="18">
        <v>0.30546166311594403</v>
      </c>
      <c r="Q15" s="18">
        <v>0.30645827804153503</v>
      </c>
      <c r="R15" s="17">
        <v>0.31159193966138798</v>
      </c>
      <c r="S15" s="16">
        <v>0.64818469748384</v>
      </c>
      <c r="T15" s="16">
        <v>0.70930851187188204</v>
      </c>
      <c r="U15" s="16">
        <v>0.42016124180359898</v>
      </c>
      <c r="V15" s="16">
        <v>0.42580124237596301</v>
      </c>
      <c r="W15" s="17">
        <v>0.45786009825361101</v>
      </c>
      <c r="X15" s="18"/>
      <c r="Y15" s="17">
        <f t="shared" si="13"/>
        <v>0.39039160005770146</v>
      </c>
      <c r="Z15" s="19">
        <f t="shared" si="16"/>
        <v>1.3989722892289679E-2</v>
      </c>
      <c r="AA15" s="19">
        <f t="shared" si="17"/>
        <v>4.3330969453227688E-2</v>
      </c>
      <c r="AB15" s="16">
        <f t="shared" si="14"/>
        <v>0.11933276435757101</v>
      </c>
      <c r="AC15" s="16">
        <f t="shared" si="15"/>
        <v>0.14626815859222303</v>
      </c>
    </row>
    <row r="16" spans="1:29" s="1" customFormat="1" x14ac:dyDescent="0.3">
      <c r="A16" s="12">
        <v>15</v>
      </c>
      <c r="B16" s="12" t="s">
        <v>30</v>
      </c>
      <c r="C16" s="12" t="s">
        <v>31</v>
      </c>
      <c r="D16" s="12" t="s">
        <v>88</v>
      </c>
      <c r="E16" s="13">
        <v>6</v>
      </c>
      <c r="F16" s="14">
        <v>192</v>
      </c>
      <c r="G16" s="14">
        <v>154</v>
      </c>
      <c r="H16" s="15">
        <v>38</v>
      </c>
      <c r="I16" s="16">
        <v>0.55718131184639597</v>
      </c>
      <c r="J16" s="16">
        <v>0.55952600857317702</v>
      </c>
      <c r="K16" s="16">
        <v>0.42154822866536701</v>
      </c>
      <c r="L16" s="16">
        <v>0.42292359358762599</v>
      </c>
      <c r="M16" s="17">
        <v>0.43146836776402497</v>
      </c>
      <c r="N16" s="18">
        <v>0.78563872578106297</v>
      </c>
      <c r="O16" s="18">
        <v>0.78563872581136796</v>
      </c>
      <c r="P16" s="18">
        <v>0.29331529349097801</v>
      </c>
      <c r="Q16" s="18">
        <v>0.29427227904659697</v>
      </c>
      <c r="R16" s="17">
        <v>0.300217774187923</v>
      </c>
      <c r="S16" s="16">
        <v>0.63196544119351605</v>
      </c>
      <c r="T16" s="16">
        <v>0.68395518110352804</v>
      </c>
      <c r="U16" s="16">
        <v>0.42973717628445501</v>
      </c>
      <c r="V16" s="16">
        <v>0.43550571864168502</v>
      </c>
      <c r="W16" s="17">
        <v>0.47578843041010999</v>
      </c>
      <c r="X16" s="18"/>
      <c r="Y16" s="17">
        <f t="shared" si="13"/>
        <v>0.43718462016824133</v>
      </c>
      <c r="Z16" s="19">
        <f t="shared" si="16"/>
        <v>4.0773449488562047E-3</v>
      </c>
      <c r="AA16" s="19">
        <f t="shared" si="17"/>
        <v>3.6503400844789091E-2</v>
      </c>
      <c r="AB16" s="16">
        <f t="shared" si="14"/>
        <v>0.15367328458754692</v>
      </c>
      <c r="AC16" s="16">
        <f t="shared" si="15"/>
        <v>0.17557065622218698</v>
      </c>
    </row>
    <row r="17" spans="1:29" s="1" customFormat="1" x14ac:dyDescent="0.3">
      <c r="A17" s="2">
        <v>16</v>
      </c>
      <c r="B17" s="2" t="s">
        <v>30</v>
      </c>
      <c r="C17" s="2" t="s">
        <v>32</v>
      </c>
      <c r="D17" s="3" t="s">
        <v>88</v>
      </c>
      <c r="E17" s="3">
        <v>1</v>
      </c>
      <c r="F17" s="5">
        <v>192</v>
      </c>
      <c r="G17" s="5">
        <v>154</v>
      </c>
      <c r="H17" s="6">
        <v>38</v>
      </c>
      <c r="I17" s="7">
        <v>0.40699323741497601</v>
      </c>
      <c r="J17" s="7">
        <v>0.40935257274267101</v>
      </c>
      <c r="K17" s="7">
        <v>0.48782507643089101</v>
      </c>
      <c r="L17" s="7">
        <v>0.489416679603903</v>
      </c>
      <c r="M17" s="8">
        <v>0.49102396366647599</v>
      </c>
      <c r="N17" s="9">
        <v>0.50963755904099395</v>
      </c>
      <c r="O17" s="9">
        <v>0.50963755920242404</v>
      </c>
      <c r="P17" s="9">
        <v>0.44362921826614499</v>
      </c>
      <c r="Q17" s="9">
        <v>0.44507662576023899</v>
      </c>
      <c r="R17" s="8">
        <v>0.44653829349045798</v>
      </c>
      <c r="S17" s="7">
        <v>0.721933126575656</v>
      </c>
      <c r="T17" s="7">
        <v>0.77782697522614896</v>
      </c>
      <c r="U17" s="7">
        <v>0.37353667794934298</v>
      </c>
      <c r="V17" s="7">
        <v>0.378550817445861</v>
      </c>
      <c r="W17" s="8">
        <v>0.38377245469557397</v>
      </c>
      <c r="X17" s="9" t="s">
        <v>35</v>
      </c>
      <c r="Y17" s="8">
        <f t="shared" ref="Y17:Y19" si="18">(M17-R17)/R17</f>
        <v>9.9623416008259136E-2</v>
      </c>
      <c r="Z17" s="11"/>
      <c r="AA17" s="11"/>
      <c r="AB17" s="7">
        <f t="shared" ref="AB17:AB19" si="19">N17-S17</f>
        <v>-0.21229556753466206</v>
      </c>
      <c r="AC17" s="7">
        <f t="shared" ref="AC17:AC19" si="20">W17-R17</f>
        <v>-6.276583879488401E-2</v>
      </c>
    </row>
    <row r="18" spans="1:29" s="1" customFormat="1" x14ac:dyDescent="0.3">
      <c r="A18" s="2">
        <v>17</v>
      </c>
      <c r="B18" s="2" t="s">
        <v>30</v>
      </c>
      <c r="C18" s="2" t="s">
        <v>32</v>
      </c>
      <c r="D18" s="3" t="s">
        <v>88</v>
      </c>
      <c r="E18" s="3">
        <v>2</v>
      </c>
      <c r="F18" s="5">
        <v>192</v>
      </c>
      <c r="G18" s="5">
        <v>154</v>
      </c>
      <c r="H18" s="6">
        <v>38</v>
      </c>
      <c r="I18" s="7">
        <v>0.41402076423935102</v>
      </c>
      <c r="J18" s="7">
        <v>0.41668155043079702</v>
      </c>
      <c r="K18" s="7">
        <v>0.48492593489899199</v>
      </c>
      <c r="L18" s="7">
        <v>0.48650807918380001</v>
      </c>
      <c r="M18" s="8">
        <v>0.48971938849732899</v>
      </c>
      <c r="N18" s="9">
        <v>0.61882234793602597</v>
      </c>
      <c r="O18" s="9">
        <v>0.61882234795646596</v>
      </c>
      <c r="P18" s="9">
        <v>0.39113371961406901</v>
      </c>
      <c r="Q18" s="9">
        <v>0.39240985259551497</v>
      </c>
      <c r="R18" s="8">
        <v>0.39500004475938399</v>
      </c>
      <c r="S18" s="7">
        <v>0.70209003174538598</v>
      </c>
      <c r="T18" s="7">
        <v>0.70594022273922696</v>
      </c>
      <c r="U18" s="7">
        <v>0.38663497951659098</v>
      </c>
      <c r="V18" s="7">
        <v>0.391824943008723</v>
      </c>
      <c r="W18" s="8">
        <v>0.40286442528687</v>
      </c>
      <c r="X18" s="9"/>
      <c r="Y18" s="8">
        <f t="shared" si="18"/>
        <v>0.23979577975907243</v>
      </c>
      <c r="Z18" s="11">
        <f t="shared" ref="Z18:Z19" si="21">(M17-M18)/M17</f>
        <v>2.6568462349693513E-3</v>
      </c>
      <c r="AA18" s="11">
        <f t="shared" ref="AA18:AA19" si="22">(R17-R18)/R17</f>
        <v>0.11541731018904272</v>
      </c>
      <c r="AB18" s="7">
        <f t="shared" si="19"/>
        <v>-8.3267683809360005E-2</v>
      </c>
      <c r="AC18" s="7">
        <f t="shared" si="20"/>
        <v>7.8643805274860035E-3</v>
      </c>
    </row>
    <row r="19" spans="1:29" s="1" customFormat="1" x14ac:dyDescent="0.3">
      <c r="A19" s="2">
        <v>18</v>
      </c>
      <c r="B19" s="2" t="s">
        <v>30</v>
      </c>
      <c r="C19" s="2" t="s">
        <v>32</v>
      </c>
      <c r="D19" s="3" t="s">
        <v>88</v>
      </c>
      <c r="E19" s="3">
        <v>3</v>
      </c>
      <c r="F19" s="5">
        <v>192</v>
      </c>
      <c r="G19" s="5">
        <v>154</v>
      </c>
      <c r="H19" s="6">
        <v>38</v>
      </c>
      <c r="I19" s="7">
        <v>0.363681978367768</v>
      </c>
      <c r="J19" s="7">
        <v>0.37123244852975101</v>
      </c>
      <c r="K19" s="7">
        <v>0.50532572753531002</v>
      </c>
      <c r="L19" s="7">
        <v>0.50697442923230795</v>
      </c>
      <c r="M19" s="8">
        <v>0.51201907516549905</v>
      </c>
      <c r="N19" s="9">
        <v>0.66287429179221202</v>
      </c>
      <c r="O19" s="9">
        <v>0.66287429184750402</v>
      </c>
      <c r="P19" s="9">
        <v>0.36783875047778197</v>
      </c>
      <c r="Q19" s="9">
        <v>0.36903888009535002</v>
      </c>
      <c r="R19" s="8">
        <v>0.37271099919705902</v>
      </c>
      <c r="S19" s="7">
        <v>0.60741015681541599</v>
      </c>
      <c r="T19" s="7">
        <v>0.61150307968724804</v>
      </c>
      <c r="U19" s="7">
        <v>0.44384175334870501</v>
      </c>
      <c r="V19" s="7">
        <v>0.449799627359597</v>
      </c>
      <c r="W19" s="8">
        <v>0.46922429970032298</v>
      </c>
      <c r="X19" s="9"/>
      <c r="Y19" s="8">
        <f t="shared" si="18"/>
        <v>0.37376969359250206</v>
      </c>
      <c r="Z19" s="11">
        <f t="shared" si="21"/>
        <v>-4.5535641822544846E-2</v>
      </c>
      <c r="AA19" s="11">
        <f t="shared" si="22"/>
        <v>5.6427957054795884E-2</v>
      </c>
      <c r="AB19" s="7">
        <f t="shared" si="19"/>
        <v>5.5464134976796031E-2</v>
      </c>
      <c r="AC19" s="7">
        <f t="shared" si="20"/>
        <v>9.6513300503263955E-2</v>
      </c>
    </row>
    <row r="20" spans="1:29" s="1" customFormat="1" x14ac:dyDescent="0.3">
      <c r="A20" s="12">
        <v>19</v>
      </c>
      <c r="B20" s="12" t="s">
        <v>30</v>
      </c>
      <c r="C20" s="12" t="s">
        <v>33</v>
      </c>
      <c r="D20" s="12" t="s">
        <v>88</v>
      </c>
      <c r="E20" s="13">
        <v>1</v>
      </c>
      <c r="F20" s="14">
        <v>192</v>
      </c>
      <c r="G20" s="14">
        <v>154</v>
      </c>
      <c r="H20" s="15">
        <v>38</v>
      </c>
      <c r="I20" s="16">
        <v>0.30900684168250298</v>
      </c>
      <c r="J20" s="16">
        <v>0.31000378413068402</v>
      </c>
      <c r="K20" s="16">
        <v>0.52658825927397401</v>
      </c>
      <c r="L20" s="16">
        <v>0.52830633320011</v>
      </c>
      <c r="M20" s="17">
        <v>0.53004133403865095</v>
      </c>
      <c r="N20" s="18">
        <v>0.42139225517221002</v>
      </c>
      <c r="O20" s="18">
        <v>0.42139225522229601</v>
      </c>
      <c r="P20" s="18">
        <v>0.48189638012980801</v>
      </c>
      <c r="Q20" s="18">
        <v>0.483468640033479</v>
      </c>
      <c r="R20" s="17">
        <v>0.48505639025177699</v>
      </c>
      <c r="S20" s="16">
        <v>0.63793615230445699</v>
      </c>
      <c r="T20" s="16">
        <v>0.65567303183797399</v>
      </c>
      <c r="U20" s="16">
        <v>0.42623705884514901</v>
      </c>
      <c r="V20" s="16">
        <v>0.431958617657975</v>
      </c>
      <c r="W20" s="17">
        <v>0.43791694902155798</v>
      </c>
      <c r="X20" s="18"/>
      <c r="Y20" s="17">
        <f t="shared" ref="Y20:Y22" si="23">(M20-R20)/R20</f>
        <v>9.2741678474792866E-2</v>
      </c>
      <c r="Z20" s="19"/>
      <c r="AA20" s="19"/>
      <c r="AB20" s="16">
        <f t="shared" ref="AB20:AB22" si="24">N20-S20</f>
        <v>-0.21654389713224698</v>
      </c>
      <c r="AC20" s="16">
        <f t="shared" ref="AC20:AC22" si="25">W20-R20</f>
        <v>-4.7139441230219015E-2</v>
      </c>
    </row>
    <row r="21" spans="1:29" s="1" customFormat="1" x14ac:dyDescent="0.3">
      <c r="A21" s="12">
        <v>20</v>
      </c>
      <c r="B21" s="12" t="s">
        <v>30</v>
      </c>
      <c r="C21" s="12" t="s">
        <v>33</v>
      </c>
      <c r="D21" s="12" t="s">
        <v>88</v>
      </c>
      <c r="E21" s="13">
        <v>2</v>
      </c>
      <c r="F21" s="14">
        <v>192</v>
      </c>
      <c r="G21" s="14">
        <v>154</v>
      </c>
      <c r="H21" s="15">
        <v>38</v>
      </c>
      <c r="I21" s="16">
        <v>0.39025865821837702</v>
      </c>
      <c r="J21" s="16">
        <v>0.39203014891358301</v>
      </c>
      <c r="K21" s="16">
        <v>0.494660371484196</v>
      </c>
      <c r="L21" s="16">
        <v>0.49627427584224498</v>
      </c>
      <c r="M21" s="17">
        <v>0.49955004919990598</v>
      </c>
      <c r="N21" s="18">
        <v>0.55440769818559299</v>
      </c>
      <c r="O21" s="18">
        <v>0.55440769824887404</v>
      </c>
      <c r="P21" s="18">
        <v>0.42289288889150101</v>
      </c>
      <c r="Q21" s="18">
        <v>0.42427264097134199</v>
      </c>
      <c r="R21" s="17">
        <v>0.42707315085334202</v>
      </c>
      <c r="S21" s="16">
        <v>0.74576283819903699</v>
      </c>
      <c r="T21" s="16">
        <v>0.75216270950036201</v>
      </c>
      <c r="U21" s="16">
        <v>0.35717260478341301</v>
      </c>
      <c r="V21" s="16">
        <v>0.36196708246241999</v>
      </c>
      <c r="W21" s="17">
        <v>0.37216533365447702</v>
      </c>
      <c r="X21" s="18" t="s">
        <v>35</v>
      </c>
      <c r="Y21" s="17">
        <f t="shared" si="23"/>
        <v>0.16970605200010033</v>
      </c>
      <c r="Z21" s="19">
        <f t="shared" ref="Z21:Z22" si="26">(M20-M21)/M20</f>
        <v>5.7526239711187366E-2</v>
      </c>
      <c r="AA21" s="19">
        <f t="shared" ref="AA21:AA22" si="27">(R20-R21)/R20</f>
        <v>0.11953917227714031</v>
      </c>
      <c r="AB21" s="16">
        <f t="shared" si="24"/>
        <v>-0.191355140013444</v>
      </c>
      <c r="AC21" s="16">
        <f t="shared" si="25"/>
        <v>-5.4907817198865005E-2</v>
      </c>
    </row>
    <row r="22" spans="1:29" s="1" customFormat="1" x14ac:dyDescent="0.3">
      <c r="A22" s="12">
        <v>21</v>
      </c>
      <c r="B22" s="12" t="s">
        <v>30</v>
      </c>
      <c r="C22" s="12" t="s">
        <v>33</v>
      </c>
      <c r="D22" s="12" t="s">
        <v>88</v>
      </c>
      <c r="E22" s="13">
        <v>3</v>
      </c>
      <c r="F22" s="14">
        <v>192</v>
      </c>
      <c r="G22" s="14">
        <v>154</v>
      </c>
      <c r="H22" s="15">
        <v>38</v>
      </c>
      <c r="I22" s="16">
        <v>0.40458982783650099</v>
      </c>
      <c r="J22" s="16">
        <v>0.41172309768808002</v>
      </c>
      <c r="K22" s="16">
        <v>0.48881263507380002</v>
      </c>
      <c r="L22" s="16">
        <v>0.49040746030640903</v>
      </c>
      <c r="M22" s="17">
        <v>0.49528725671741902</v>
      </c>
      <c r="N22" s="18">
        <v>0.64567227087019796</v>
      </c>
      <c r="O22" s="18">
        <v>0.64567227088043999</v>
      </c>
      <c r="P22" s="18">
        <v>0.37710658249388401</v>
      </c>
      <c r="Q22" s="18">
        <v>0.37833694981663901</v>
      </c>
      <c r="R22" s="17">
        <v>0.38210158930379901</v>
      </c>
      <c r="S22" s="16">
        <v>0.75989243272887697</v>
      </c>
      <c r="T22" s="16">
        <v>0.78147336020757197</v>
      </c>
      <c r="U22" s="16">
        <v>0.347105542944665</v>
      </c>
      <c r="V22" s="16">
        <v>0.35176488623029301</v>
      </c>
      <c r="W22" s="17">
        <v>0.36695591183453002</v>
      </c>
      <c r="X22" s="18"/>
      <c r="Y22" s="17">
        <f t="shared" si="23"/>
        <v>0.29621878207794905</v>
      </c>
      <c r="Z22" s="19">
        <f t="shared" si="26"/>
        <v>8.5332640629589927E-3</v>
      </c>
      <c r="AA22" s="19">
        <f t="shared" si="27"/>
        <v>0.10530177666211182</v>
      </c>
      <c r="AB22" s="16">
        <f t="shared" si="24"/>
        <v>-0.114220161858679</v>
      </c>
      <c r="AC22" s="16">
        <f t="shared" si="25"/>
        <v>-1.5145677469268981E-2</v>
      </c>
    </row>
    <row r="23" spans="1:29" s="1" customFormat="1" x14ac:dyDescent="0.3">
      <c r="A23" s="2">
        <v>22</v>
      </c>
      <c r="B23" s="2" t="s">
        <v>30</v>
      </c>
      <c r="C23" s="2" t="s">
        <v>34</v>
      </c>
      <c r="D23" s="3" t="s">
        <v>88</v>
      </c>
      <c r="E23" s="3">
        <v>1</v>
      </c>
      <c r="F23" s="5">
        <v>192</v>
      </c>
      <c r="G23" s="5">
        <v>154</v>
      </c>
      <c r="H23" s="6">
        <v>38</v>
      </c>
      <c r="I23" s="7">
        <v>0.30666050319075899</v>
      </c>
      <c r="J23" s="7">
        <v>0.30769345495065198</v>
      </c>
      <c r="K23" s="7">
        <v>0.52748154396223101</v>
      </c>
      <c r="L23" s="7">
        <v>0.52920253236491399</v>
      </c>
      <c r="M23" s="8">
        <v>0.53094047639418496</v>
      </c>
      <c r="N23" s="9">
        <v>0.36986169805909203</v>
      </c>
      <c r="O23" s="9">
        <v>0.36986169811419101</v>
      </c>
      <c r="P23" s="9">
        <v>0.50289750608108896</v>
      </c>
      <c r="Q23" s="9">
        <v>0.50453828533793699</v>
      </c>
      <c r="R23" s="8">
        <v>0.50619522997995003</v>
      </c>
      <c r="S23" s="7">
        <v>0.67281856984295896</v>
      </c>
      <c r="T23" s="7">
        <v>0.68499164933658996</v>
      </c>
      <c r="U23" s="7">
        <v>0.40518461662271199</v>
      </c>
      <c r="V23" s="7">
        <v>0.41062357967379198</v>
      </c>
      <c r="W23" s="8">
        <v>0.41628762074944398</v>
      </c>
      <c r="X23" s="9" t="s">
        <v>35</v>
      </c>
      <c r="Y23" s="8">
        <f t="shared" ref="Y23:Y25" si="28">(M23-R23)/R23</f>
        <v>4.888478782230931E-2</v>
      </c>
      <c r="Z23" s="11"/>
      <c r="AA23" s="11"/>
      <c r="AB23" s="7">
        <f t="shared" ref="AB23:AB25" si="29">N23-S23</f>
        <v>-0.30295687178386693</v>
      </c>
      <c r="AC23" s="7">
        <f t="shared" ref="AC23:AC25" si="30">W23-R23</f>
        <v>-8.9907609230506058E-2</v>
      </c>
    </row>
    <row r="24" spans="1:29" s="1" customFormat="1" x14ac:dyDescent="0.3">
      <c r="A24" s="2">
        <v>23</v>
      </c>
      <c r="B24" s="2" t="s">
        <v>30</v>
      </c>
      <c r="C24" s="2" t="s">
        <v>34</v>
      </c>
      <c r="D24" s="3" t="s">
        <v>88</v>
      </c>
      <c r="E24" s="3">
        <v>2</v>
      </c>
      <c r="F24" s="5">
        <v>192</v>
      </c>
      <c r="G24" s="5">
        <v>154</v>
      </c>
      <c r="H24" s="6">
        <v>38</v>
      </c>
      <c r="I24" s="7">
        <v>0.32358317263747499</v>
      </c>
      <c r="J24" s="7">
        <v>0.32411910356017098</v>
      </c>
      <c r="K24" s="7">
        <v>0.52100453047859396</v>
      </c>
      <c r="L24" s="7">
        <v>0.52270438664410801</v>
      </c>
      <c r="M24" s="8">
        <v>0.52615461807267705</v>
      </c>
      <c r="N24" s="9">
        <v>0.41857431352750901</v>
      </c>
      <c r="O24" s="9">
        <v>0.41857431354435698</v>
      </c>
      <c r="P24" s="9">
        <v>0.48306842329830202</v>
      </c>
      <c r="Q24" s="9">
        <v>0.48464450717026802</v>
      </c>
      <c r="R24" s="8">
        <v>0.48784351554488298</v>
      </c>
      <c r="S24" s="7">
        <v>0.65684123279270301</v>
      </c>
      <c r="T24" s="7">
        <v>0.65779490349833603</v>
      </c>
      <c r="U24" s="7">
        <v>0.41495994238890099</v>
      </c>
      <c r="V24" s="7">
        <v>0.42053012373769699</v>
      </c>
      <c r="W24" s="8">
        <v>0.43237836089376303</v>
      </c>
      <c r="X24" s="9"/>
      <c r="Y24" s="8">
        <f t="shared" si="28"/>
        <v>7.8531539944737341E-2</v>
      </c>
      <c r="Z24" s="11">
        <f t="shared" ref="Z24:Z25" si="31">(M23-M24)/M23</f>
        <v>9.0139262954869424E-3</v>
      </c>
      <c r="AA24" s="11">
        <f t="shared" ref="AA24:AA25" si="32">(R23-R24)/R23</f>
        <v>3.6254222379365278E-2</v>
      </c>
      <c r="AB24" s="7">
        <f t="shared" si="29"/>
        <v>-0.238266919265194</v>
      </c>
      <c r="AC24" s="7">
        <f t="shared" si="30"/>
        <v>-5.5465154651119952E-2</v>
      </c>
    </row>
    <row r="25" spans="1:29" s="1" customFormat="1" x14ac:dyDescent="0.3">
      <c r="A25" s="2">
        <v>24</v>
      </c>
      <c r="B25" s="2" t="s">
        <v>30</v>
      </c>
      <c r="C25" s="2" t="s">
        <v>34</v>
      </c>
      <c r="D25" s="3" t="s">
        <v>88</v>
      </c>
      <c r="E25" s="3">
        <v>3</v>
      </c>
      <c r="F25" s="5">
        <v>192</v>
      </c>
      <c r="G25" s="5">
        <v>154</v>
      </c>
      <c r="H25" s="6">
        <v>38</v>
      </c>
      <c r="I25" s="7">
        <v>0.277597614569498</v>
      </c>
      <c r="J25" s="7">
        <v>0.29755297268686898</v>
      </c>
      <c r="K25" s="7">
        <v>0.53842334765377797</v>
      </c>
      <c r="L25" s="7">
        <v>0.54018003534769299</v>
      </c>
      <c r="M25" s="8">
        <v>0.54555509345986297</v>
      </c>
      <c r="N25" s="9">
        <v>0.49642706468964398</v>
      </c>
      <c r="O25" s="9">
        <v>0.49642706470574299</v>
      </c>
      <c r="P25" s="9">
        <v>0.44956524886608001</v>
      </c>
      <c r="Q25" s="9">
        <v>0.45103202355877597</v>
      </c>
      <c r="R25" s="8">
        <v>0.45552001492913002</v>
      </c>
      <c r="S25" s="7">
        <v>0.55075535990374702</v>
      </c>
      <c r="T25" s="7">
        <v>0.56853664039258101</v>
      </c>
      <c r="U25" s="7">
        <v>0.47478837550208702</v>
      </c>
      <c r="V25" s="7">
        <v>0.48116165900174701</v>
      </c>
      <c r="W25" s="8">
        <v>0.50194070593847795</v>
      </c>
      <c r="X25" s="9"/>
      <c r="Y25" s="8">
        <f t="shared" si="28"/>
        <v>0.19765339739185914</v>
      </c>
      <c r="Z25" s="11">
        <f t="shared" si="31"/>
        <v>-3.6872194447804242E-2</v>
      </c>
      <c r="AA25" s="11">
        <f t="shared" si="32"/>
        <v>6.6257928179387887E-2</v>
      </c>
      <c r="AB25" s="7">
        <f t="shared" si="29"/>
        <v>-5.432829521410304E-2</v>
      </c>
      <c r="AC25" s="7">
        <f t="shared" si="30"/>
        <v>4.6420691009347925E-2</v>
      </c>
    </row>
    <row r="26" spans="1:29" s="1" customFormat="1" x14ac:dyDescent="0.3">
      <c r="A26" s="12">
        <v>25</v>
      </c>
      <c r="B26" s="12" t="s">
        <v>30</v>
      </c>
      <c r="C26" s="12" t="s">
        <v>35</v>
      </c>
      <c r="D26" s="12" t="s">
        <v>88</v>
      </c>
      <c r="E26" s="13">
        <v>1</v>
      </c>
      <c r="F26" s="14">
        <v>192</v>
      </c>
      <c r="G26" s="14">
        <v>154</v>
      </c>
      <c r="H26" s="15">
        <v>38</v>
      </c>
      <c r="I26" s="16">
        <v>0.25014210147178001</v>
      </c>
      <c r="J26" s="16">
        <v>0.25170754676408003</v>
      </c>
      <c r="K26" s="16">
        <v>0.54855955411931701</v>
      </c>
      <c r="L26" s="16">
        <v>0.55034931272153997</v>
      </c>
      <c r="M26" s="17">
        <v>0.55215670449229304</v>
      </c>
      <c r="N26" s="18">
        <v>0.38861175331824899</v>
      </c>
      <c r="O26" s="18">
        <v>0.38861175353389998</v>
      </c>
      <c r="P26" s="18">
        <v>0.49535903150570598</v>
      </c>
      <c r="Q26" s="18">
        <v>0.49697521534785899</v>
      </c>
      <c r="R26" s="17">
        <v>0.49860732225473597</v>
      </c>
      <c r="S26" s="16">
        <v>0.62465540751958404</v>
      </c>
      <c r="T26" s="16">
        <v>0.73455392054052204</v>
      </c>
      <c r="U26" s="16">
        <v>0.43398398858096998</v>
      </c>
      <c r="V26" s="16">
        <v>0.43980953768085002</v>
      </c>
      <c r="W26" s="17">
        <v>0.44587616271214298</v>
      </c>
      <c r="X26" s="18"/>
      <c r="Y26" s="17">
        <f t="shared" ref="Y26:Y28" si="33">(M26-R26)/R26</f>
        <v>0.107397905821766</v>
      </c>
      <c r="Z26" s="19"/>
      <c r="AA26" s="19"/>
      <c r="AB26" s="16">
        <f t="shared" ref="AB26:AB28" si="34">N26-S26</f>
        <v>-0.23604365420133505</v>
      </c>
      <c r="AC26" s="16">
        <f t="shared" ref="AC26:AC28" si="35">W26-R26</f>
        <v>-5.2731159542592998E-2</v>
      </c>
    </row>
    <row r="27" spans="1:29" s="1" customFormat="1" x14ac:dyDescent="0.3">
      <c r="A27" s="12">
        <v>26</v>
      </c>
      <c r="B27" s="12" t="s">
        <v>30</v>
      </c>
      <c r="C27" s="12" t="s">
        <v>35</v>
      </c>
      <c r="D27" s="12" t="s">
        <v>88</v>
      </c>
      <c r="E27" s="13">
        <v>2</v>
      </c>
      <c r="F27" s="14">
        <v>192</v>
      </c>
      <c r="G27" s="14">
        <v>154</v>
      </c>
      <c r="H27" s="15">
        <v>38</v>
      </c>
      <c r="I27" s="16">
        <v>0.27825751620235101</v>
      </c>
      <c r="J27" s="16">
        <v>0.28010072506961903</v>
      </c>
      <c r="K27" s="16">
        <v>0.53817737142775002</v>
      </c>
      <c r="L27" s="16">
        <v>0.53993325658698499</v>
      </c>
      <c r="M27" s="17">
        <v>0.54349721116399996</v>
      </c>
      <c r="N27" s="18">
        <v>0.477051483817443</v>
      </c>
      <c r="O27" s="18">
        <v>0.47705148384629598</v>
      </c>
      <c r="P27" s="18">
        <v>0.45813240347746398</v>
      </c>
      <c r="Q27" s="18">
        <v>0.45962712980922399</v>
      </c>
      <c r="R27" s="17">
        <v>0.46266100518737502</v>
      </c>
      <c r="S27" s="16">
        <v>0.68389086339857497</v>
      </c>
      <c r="T27" s="16">
        <v>0.71054095976555798</v>
      </c>
      <c r="U27" s="16">
        <v>0.39826959230338599</v>
      </c>
      <c r="V27" s="16">
        <v>0.40361573208273399</v>
      </c>
      <c r="W27" s="17">
        <v>0.41498741426124502</v>
      </c>
      <c r="X27" s="18" t="s">
        <v>35</v>
      </c>
      <c r="Y27" s="17">
        <f t="shared" si="33"/>
        <v>0.17472016243056132</v>
      </c>
      <c r="Z27" s="19">
        <f t="shared" ref="Z27:Z28" si="36">(M26-M27)/M26</f>
        <v>1.5683035735761758E-2</v>
      </c>
      <c r="AA27" s="19">
        <f t="shared" ref="AA27:AA28" si="37">(R26-R27)/R26</f>
        <v>7.2093439993639249E-2</v>
      </c>
      <c r="AB27" s="16">
        <f t="shared" si="34"/>
        <v>-0.20683937958113197</v>
      </c>
      <c r="AC27" s="16">
        <f t="shared" si="35"/>
        <v>-4.7673590926129994E-2</v>
      </c>
    </row>
    <row r="28" spans="1:29" s="1" customFormat="1" x14ac:dyDescent="0.3">
      <c r="A28" s="12">
        <v>27</v>
      </c>
      <c r="B28" s="12" t="s">
        <v>30</v>
      </c>
      <c r="C28" s="12" t="s">
        <v>35</v>
      </c>
      <c r="D28" s="12" t="s">
        <v>88</v>
      </c>
      <c r="E28" s="13">
        <v>3</v>
      </c>
      <c r="F28" s="14">
        <v>192</v>
      </c>
      <c r="G28" s="14">
        <v>154</v>
      </c>
      <c r="H28" s="15">
        <v>38</v>
      </c>
      <c r="I28" s="16">
        <v>0.24725731742231899</v>
      </c>
      <c r="J28" s="16">
        <v>0.25448152796261703</v>
      </c>
      <c r="K28" s="16">
        <v>0.54961372504081996</v>
      </c>
      <c r="L28" s="16">
        <v>0.55140692303528505</v>
      </c>
      <c r="M28" s="17">
        <v>0.55689369422418999</v>
      </c>
      <c r="N28" s="18">
        <v>0.51476406195551805</v>
      </c>
      <c r="O28" s="18">
        <v>0.51476406196162605</v>
      </c>
      <c r="P28" s="18">
        <v>0.44130416066011002</v>
      </c>
      <c r="Q28" s="18">
        <v>0.44274398230173001</v>
      </c>
      <c r="R28" s="17">
        <v>0.44714950356864103</v>
      </c>
      <c r="S28" s="16">
        <v>0.65691104205115403</v>
      </c>
      <c r="T28" s="16">
        <v>0.667822330882196</v>
      </c>
      <c r="U28" s="16">
        <v>0.41491773230710199</v>
      </c>
      <c r="V28" s="16">
        <v>0.42048734705226698</v>
      </c>
      <c r="W28" s="17">
        <v>0.43864616365213399</v>
      </c>
      <c r="X28" s="18"/>
      <c r="Y28" s="17">
        <f t="shared" si="33"/>
        <v>0.24543064406802445</v>
      </c>
      <c r="Z28" s="19">
        <f t="shared" si="36"/>
        <v>-2.4648669367592493E-2</v>
      </c>
      <c r="AA28" s="19">
        <f t="shared" si="37"/>
        <v>3.3526710582518021E-2</v>
      </c>
      <c r="AB28" s="16">
        <f t="shared" si="34"/>
        <v>-0.14214698009563598</v>
      </c>
      <c r="AC28" s="16">
        <f t="shared" si="35"/>
        <v>-8.5033399165070356E-3</v>
      </c>
    </row>
    <row r="29" spans="1:29" s="1" customFormat="1" x14ac:dyDescent="0.3">
      <c r="A29" s="2">
        <v>28</v>
      </c>
      <c r="B29" s="2" t="s">
        <v>30</v>
      </c>
      <c r="C29" s="2" t="s">
        <v>37</v>
      </c>
      <c r="D29" s="3" t="s">
        <v>88</v>
      </c>
      <c r="E29" s="3">
        <v>1</v>
      </c>
      <c r="F29" s="5">
        <v>192</v>
      </c>
      <c r="G29" s="5">
        <v>154</v>
      </c>
      <c r="H29" s="6">
        <v>38</v>
      </c>
      <c r="I29" s="7">
        <v>0.43782599315404103</v>
      </c>
      <c r="J29" s="7">
        <v>0.44095551221321699</v>
      </c>
      <c r="K29" s="7">
        <v>0.47497382703011698</v>
      </c>
      <c r="L29" s="7">
        <v>0.47652350105616298</v>
      </c>
      <c r="M29" s="8">
        <v>0.47808844287487801</v>
      </c>
      <c r="N29" s="9">
        <v>0.537026427339794</v>
      </c>
      <c r="O29" s="9">
        <v>0.53702642739948803</v>
      </c>
      <c r="P29" s="9">
        <v>0.43106190461343002</v>
      </c>
      <c r="Q29" s="9">
        <v>0.43246830934392699</v>
      </c>
      <c r="R29" s="8">
        <v>0.433888570340628</v>
      </c>
      <c r="S29" s="7">
        <v>0.72843014268967199</v>
      </c>
      <c r="T29" s="7">
        <v>0.80620729496050403</v>
      </c>
      <c r="U29" s="7">
        <v>0.36914705433943801</v>
      </c>
      <c r="V29" s="7">
        <v>0.37410227007714802</v>
      </c>
      <c r="W29" s="8">
        <v>0.37926254515412999</v>
      </c>
      <c r="X29" s="9"/>
      <c r="Y29" s="8">
        <f t="shared" ref="Y29:Y31" si="38">(M29-R29)/R29</f>
        <v>0.10186917922163866</v>
      </c>
      <c r="Z29" s="11"/>
      <c r="AA29" s="11"/>
      <c r="AB29" s="7">
        <f t="shared" ref="AB29:AB31" si="39">N29-S29</f>
        <v>-0.19140371534987799</v>
      </c>
      <c r="AC29" s="7">
        <f t="shared" ref="AC29:AC31" si="40">W29-R29</f>
        <v>-5.4626025186498006E-2</v>
      </c>
    </row>
    <row r="30" spans="1:29" s="1" customFormat="1" x14ac:dyDescent="0.3">
      <c r="A30" s="2">
        <v>29</v>
      </c>
      <c r="B30" s="2" t="s">
        <v>30</v>
      </c>
      <c r="C30" s="2" t="s">
        <v>37</v>
      </c>
      <c r="D30" s="3" t="s">
        <v>88</v>
      </c>
      <c r="E30" s="3">
        <v>2</v>
      </c>
      <c r="F30" s="5">
        <v>192</v>
      </c>
      <c r="G30" s="5">
        <v>154</v>
      </c>
      <c r="H30" s="6">
        <v>38</v>
      </c>
      <c r="I30" s="7">
        <v>0.48408357334819901</v>
      </c>
      <c r="J30" s="7">
        <v>0.48504150024079801</v>
      </c>
      <c r="K30" s="7">
        <v>0.45501317948658698</v>
      </c>
      <c r="L30" s="7">
        <v>0.45649772887779799</v>
      </c>
      <c r="M30" s="8">
        <v>0.45951094791993502</v>
      </c>
      <c r="N30" s="9">
        <v>0.67019728392853095</v>
      </c>
      <c r="O30" s="9">
        <v>0.67019728400428802</v>
      </c>
      <c r="P30" s="9">
        <v>0.36382174851070298</v>
      </c>
      <c r="Q30" s="9">
        <v>0.36500877205114302</v>
      </c>
      <c r="R30" s="8">
        <v>0.36741809703331901</v>
      </c>
      <c r="S30" s="7">
        <v>0.76123887269264001</v>
      </c>
      <c r="T30" s="7">
        <v>0.77427082905419597</v>
      </c>
      <c r="U30" s="7">
        <v>0.34613095097912799</v>
      </c>
      <c r="V30" s="7">
        <v>0.35077721190804001</v>
      </c>
      <c r="W30" s="8">
        <v>0.360660193794547</v>
      </c>
      <c r="X30" s="9" t="s">
        <v>35</v>
      </c>
      <c r="Y30" s="8">
        <f t="shared" si="38"/>
        <v>0.25064865239412704</v>
      </c>
      <c r="Z30" s="11">
        <f t="shared" ref="Z30:Z31" si="41">(M29-M30)/M29</f>
        <v>3.8857862455807073E-2</v>
      </c>
      <c r="AA30" s="11">
        <f t="shared" ref="AA30:AA31" si="42">(R29-R30)/R29</f>
        <v>0.1531971060107109</v>
      </c>
      <c r="AB30" s="7">
        <f t="shared" si="39"/>
        <v>-9.104158876410906E-2</v>
      </c>
      <c r="AC30" s="7">
        <f t="shared" si="40"/>
        <v>-6.7579032387720117E-3</v>
      </c>
    </row>
    <row r="31" spans="1:29" s="1" customFormat="1" x14ac:dyDescent="0.3">
      <c r="A31" s="2">
        <v>30</v>
      </c>
      <c r="B31" s="2" t="s">
        <v>30</v>
      </c>
      <c r="C31" s="2" t="s">
        <v>37</v>
      </c>
      <c r="D31" s="3" t="s">
        <v>88</v>
      </c>
      <c r="E31" s="3">
        <v>3</v>
      </c>
      <c r="F31" s="5">
        <v>192</v>
      </c>
      <c r="G31" s="5">
        <v>154</v>
      </c>
      <c r="H31" s="6">
        <v>38</v>
      </c>
      <c r="I31" s="7">
        <v>0.469536692174302</v>
      </c>
      <c r="J31" s="7">
        <v>0.47202875106504999</v>
      </c>
      <c r="K31" s="7">
        <v>0.46138340818743001</v>
      </c>
      <c r="L31" s="7">
        <v>0.46288874141428898</v>
      </c>
      <c r="M31" s="8">
        <v>0.467494712982581</v>
      </c>
      <c r="N31" s="9">
        <v>0.74930269321473097</v>
      </c>
      <c r="O31" s="9">
        <v>0.749302693227891</v>
      </c>
      <c r="P31" s="9">
        <v>0.31720233599683301</v>
      </c>
      <c r="Q31" s="9">
        <v>0.31823725664534303</v>
      </c>
      <c r="R31" s="8">
        <v>0.32140387450604402</v>
      </c>
      <c r="S31" s="7">
        <v>0.67580431299244104</v>
      </c>
      <c r="T31" s="7">
        <v>0.69053955843701997</v>
      </c>
      <c r="U31" s="7">
        <v>0.40333159296667598</v>
      </c>
      <c r="V31" s="7">
        <v>0.40874568210402701</v>
      </c>
      <c r="W31" s="8">
        <v>0.42639743293398003</v>
      </c>
      <c r="X31" s="9"/>
      <c r="Y31" s="8">
        <f t="shared" si="38"/>
        <v>0.45453975531894136</v>
      </c>
      <c r="Z31" s="11">
        <f t="shared" si="41"/>
        <v>-1.7374482803480588E-2</v>
      </c>
      <c r="AA31" s="11">
        <f t="shared" si="42"/>
        <v>0.12523667968130114</v>
      </c>
      <c r="AB31" s="7">
        <f t="shared" si="39"/>
        <v>7.3498380222289939E-2</v>
      </c>
      <c r="AC31" s="7">
        <f t="shared" si="40"/>
        <v>0.10499355842793601</v>
      </c>
    </row>
    <row r="32" spans="1:29" s="1" customFormat="1" x14ac:dyDescent="0.3">
      <c r="A32" s="12">
        <v>31</v>
      </c>
      <c r="B32" s="12" t="s">
        <v>30</v>
      </c>
      <c r="C32" s="12" t="s">
        <v>38</v>
      </c>
      <c r="D32" s="12" t="s">
        <v>88</v>
      </c>
      <c r="E32" s="13">
        <v>1</v>
      </c>
      <c r="F32" s="14">
        <v>192</v>
      </c>
      <c r="G32" s="14">
        <v>154</v>
      </c>
      <c r="H32" s="15">
        <v>38</v>
      </c>
      <c r="I32" s="16">
        <v>0.38363439922034698</v>
      </c>
      <c r="J32" s="16">
        <v>0.38441587400247401</v>
      </c>
      <c r="K32" s="16">
        <v>0.49734011984274301</v>
      </c>
      <c r="L32" s="16">
        <v>0.498962767285551</v>
      </c>
      <c r="M32" s="17">
        <v>0.50060140147416099</v>
      </c>
      <c r="N32" s="18">
        <v>0.49282130835521298</v>
      </c>
      <c r="O32" s="18">
        <v>0.49282130844680599</v>
      </c>
      <c r="P32" s="18">
        <v>0.451171899265776</v>
      </c>
      <c r="Q32" s="18">
        <v>0.45264391589866299</v>
      </c>
      <c r="R32" s="17">
        <v>0.45413043522332702</v>
      </c>
      <c r="S32" s="16">
        <v>0.67496644682342399</v>
      </c>
      <c r="T32" s="16">
        <v>0.69837648171393396</v>
      </c>
      <c r="U32" s="16">
        <v>0.40385245096437999</v>
      </c>
      <c r="V32" s="16">
        <v>0.40927353179709097</v>
      </c>
      <c r="W32" s="17">
        <v>0.41491895064302697</v>
      </c>
      <c r="X32" s="18"/>
      <c r="Y32" s="17">
        <f t="shared" ref="Y32:Y35" si="43">(M32-R32)/R32</f>
        <v>0.10232955698725854</v>
      </c>
      <c r="Z32" s="19"/>
      <c r="AA32" s="19"/>
      <c r="AB32" s="16">
        <f t="shared" ref="AB32:AB35" si="44">N32-S32</f>
        <v>-0.18214513846821101</v>
      </c>
      <c r="AC32" s="16">
        <f t="shared" ref="AC32:AC35" si="45">W32-R32</f>
        <v>-3.9211484580300049E-2</v>
      </c>
    </row>
    <row r="33" spans="1:29" s="1" customFormat="1" x14ac:dyDescent="0.3">
      <c r="A33" s="12">
        <v>32</v>
      </c>
      <c r="B33" s="12" t="s">
        <v>30</v>
      </c>
      <c r="C33" s="12" t="s">
        <v>38</v>
      </c>
      <c r="D33" s="12" t="s">
        <v>88</v>
      </c>
      <c r="E33" s="13">
        <v>2</v>
      </c>
      <c r="F33" s="14">
        <v>192</v>
      </c>
      <c r="G33" s="14">
        <v>154</v>
      </c>
      <c r="H33" s="15">
        <v>38</v>
      </c>
      <c r="I33" s="16">
        <v>0.47543109821882701</v>
      </c>
      <c r="J33" s="16">
        <v>0.47654274319630302</v>
      </c>
      <c r="K33" s="16">
        <v>0.45881284558382501</v>
      </c>
      <c r="L33" s="16">
        <v>0.46030979196098198</v>
      </c>
      <c r="M33" s="17">
        <v>0.46334817340885698</v>
      </c>
      <c r="N33" s="18">
        <v>0.63229445116508298</v>
      </c>
      <c r="O33" s="18">
        <v>0.63229445118258298</v>
      </c>
      <c r="P33" s="18">
        <v>0.38415955051440498</v>
      </c>
      <c r="Q33" s="18">
        <v>0.38541292921321002</v>
      </c>
      <c r="R33" s="17">
        <v>0.38795693656292002</v>
      </c>
      <c r="S33" s="16">
        <v>0.765551941355607</v>
      </c>
      <c r="T33" s="16">
        <v>0.77926819886841503</v>
      </c>
      <c r="U33" s="16">
        <v>0.34299038496862599</v>
      </c>
      <c r="V33" s="16">
        <v>0.347594488762766</v>
      </c>
      <c r="W33" s="17">
        <v>0.35738779893136502</v>
      </c>
      <c r="X33" s="18" t="s">
        <v>35</v>
      </c>
      <c r="Y33" s="17">
        <f t="shared" si="43"/>
        <v>0.1943288796789171</v>
      </c>
      <c r="Z33" s="19">
        <f t="shared" ref="Z33:Z35" si="46">(M32-M33)/M32</f>
        <v>7.4416947207102194E-2</v>
      </c>
      <c r="AA33" s="19">
        <f t="shared" ref="AA33:AA35" si="47">(R32-R33)/R32</f>
        <v>0.1457147408053921</v>
      </c>
      <c r="AB33" s="16">
        <f t="shared" si="44"/>
        <v>-0.13325749019052402</v>
      </c>
      <c r="AC33" s="16">
        <f t="shared" si="45"/>
        <v>-3.0569137631554999E-2</v>
      </c>
    </row>
    <row r="34" spans="1:29" s="1" customFormat="1" x14ac:dyDescent="0.3">
      <c r="A34" s="12">
        <v>33</v>
      </c>
      <c r="B34" s="12" t="s">
        <v>30</v>
      </c>
      <c r="C34" s="12" t="s">
        <v>38</v>
      </c>
      <c r="D34" s="12" t="s">
        <v>88</v>
      </c>
      <c r="E34" s="13">
        <v>3</v>
      </c>
      <c r="F34" s="14">
        <v>192</v>
      </c>
      <c r="G34" s="14">
        <v>154</v>
      </c>
      <c r="H34" s="15">
        <v>38</v>
      </c>
      <c r="I34" s="16">
        <v>0.48866521494831699</v>
      </c>
      <c r="J34" s="16">
        <v>0.49145409497456399</v>
      </c>
      <c r="K34" s="16">
        <v>0.45298828143439102</v>
      </c>
      <c r="L34" s="16">
        <v>0.45446622428911898</v>
      </c>
      <c r="M34" s="17">
        <v>0.45898838765267203</v>
      </c>
      <c r="N34" s="18">
        <v>0.69486166379849901</v>
      </c>
      <c r="O34" s="18">
        <v>0.69486166379916703</v>
      </c>
      <c r="P34" s="18">
        <v>0.34995316825557998</v>
      </c>
      <c r="Q34" s="18">
        <v>0.35109494345310799</v>
      </c>
      <c r="R34" s="17">
        <v>0.354588511523862</v>
      </c>
      <c r="S34" s="16">
        <v>0.77898683670886903</v>
      </c>
      <c r="T34" s="16">
        <v>0.80021827057555905</v>
      </c>
      <c r="U34" s="16">
        <v>0.333017990207507</v>
      </c>
      <c r="V34" s="16">
        <v>0.33748823036415598</v>
      </c>
      <c r="W34" s="17">
        <v>0.35206271619056201</v>
      </c>
      <c r="X34" s="18"/>
      <c r="Y34" s="17">
        <f t="shared" si="43"/>
        <v>0.29442543324414627</v>
      </c>
      <c r="Z34" s="19">
        <f t="shared" si="46"/>
        <v>9.4093081755561199E-3</v>
      </c>
      <c r="AA34" s="19">
        <f t="shared" si="47"/>
        <v>8.6010641631216772E-2</v>
      </c>
      <c r="AB34" s="16">
        <f t="shared" si="44"/>
        <v>-8.4125172910370027E-2</v>
      </c>
      <c r="AC34" s="16">
        <f t="shared" si="45"/>
        <v>-2.5257953332999961E-3</v>
      </c>
    </row>
    <row r="35" spans="1:29" s="1" customFormat="1" x14ac:dyDescent="0.3">
      <c r="A35" s="12">
        <v>34</v>
      </c>
      <c r="B35" s="12" t="s">
        <v>30</v>
      </c>
      <c r="C35" s="12" t="s">
        <v>38</v>
      </c>
      <c r="D35" s="12" t="s">
        <v>88</v>
      </c>
      <c r="E35" s="13">
        <v>4</v>
      </c>
      <c r="F35" s="14">
        <v>192</v>
      </c>
      <c r="G35" s="14">
        <v>154</v>
      </c>
      <c r="H35" s="15">
        <v>38</v>
      </c>
      <c r="I35" s="16">
        <v>0.46138669179862002</v>
      </c>
      <c r="J35" s="16">
        <v>0.46903643154331498</v>
      </c>
      <c r="K35" s="16">
        <v>0.46491422892802498</v>
      </c>
      <c r="L35" s="16">
        <v>0.466431081992148</v>
      </c>
      <c r="M35" s="17">
        <v>0.47265043768266002</v>
      </c>
      <c r="N35" s="18">
        <v>0.77052555373296505</v>
      </c>
      <c r="O35" s="18">
        <v>0.77052555374000598</v>
      </c>
      <c r="P35" s="18">
        <v>0.303479044512523</v>
      </c>
      <c r="Q35" s="18">
        <v>0.30446919084473401</v>
      </c>
      <c r="R35" s="17">
        <v>0.30852895930308399</v>
      </c>
      <c r="S35" s="16">
        <v>0.72650611768149698</v>
      </c>
      <c r="T35" s="16">
        <v>0.74310593064402797</v>
      </c>
      <c r="U35" s="16">
        <v>0.37045241755596298</v>
      </c>
      <c r="V35" s="16">
        <v>0.37542515573162299</v>
      </c>
      <c r="W35" s="17">
        <v>0.397527577071845</v>
      </c>
      <c r="X35" s="18"/>
      <c r="Y35" s="17">
        <f t="shared" si="43"/>
        <v>0.53194837447447185</v>
      </c>
      <c r="Z35" s="19">
        <f t="shared" si="46"/>
        <v>-2.9765567926146333E-2</v>
      </c>
      <c r="AA35" s="19">
        <f t="shared" si="47"/>
        <v>0.12989578264347812</v>
      </c>
      <c r="AB35" s="16">
        <f t="shared" si="44"/>
        <v>4.4019436051468075E-2</v>
      </c>
      <c r="AC35" s="16">
        <f t="shared" si="45"/>
        <v>8.8998617768761001E-2</v>
      </c>
    </row>
    <row r="36" spans="1:29" s="1" customFormat="1" x14ac:dyDescent="0.3">
      <c r="A36" s="2">
        <v>35</v>
      </c>
      <c r="B36" s="2" t="s">
        <v>30</v>
      </c>
      <c r="C36" s="2" t="s">
        <v>40</v>
      </c>
      <c r="D36" s="3" t="s">
        <v>88</v>
      </c>
      <c r="E36" s="3">
        <v>1</v>
      </c>
      <c r="F36" s="5">
        <v>192</v>
      </c>
      <c r="G36" s="5">
        <v>154</v>
      </c>
      <c r="H36" s="6">
        <v>38</v>
      </c>
      <c r="I36" s="7">
        <v>0.40020085576564601</v>
      </c>
      <c r="J36" s="7">
        <v>0.40285764628262499</v>
      </c>
      <c r="K36" s="7">
        <v>0.49061092977591098</v>
      </c>
      <c r="L36" s="7">
        <v>0.492211622217265</v>
      </c>
      <c r="M36" s="8">
        <v>0.49382808509802101</v>
      </c>
      <c r="N36" s="9">
        <v>0.46410570298730203</v>
      </c>
      <c r="O36" s="9">
        <v>0.46410570307941901</v>
      </c>
      <c r="P36" s="9">
        <v>0.463768353898108</v>
      </c>
      <c r="Q36" s="9">
        <v>0.46528146837145001</v>
      </c>
      <c r="R36" s="8">
        <v>0.46680949044321302</v>
      </c>
      <c r="S36" s="7">
        <v>0.727366601726807</v>
      </c>
      <c r="T36" s="7">
        <v>0.74605022117377195</v>
      </c>
      <c r="U36" s="7">
        <v>0.36986918783292699</v>
      </c>
      <c r="V36" s="7">
        <v>0.37483409707139698</v>
      </c>
      <c r="W36" s="8">
        <v>0.38000446679067701</v>
      </c>
      <c r="X36" s="9"/>
      <c r="Y36" s="8">
        <f t="shared" ref="Y36:Y39" si="48">(M36-R36)/R36</f>
        <v>5.7879274539074058E-2</v>
      </c>
      <c r="Z36" s="11"/>
      <c r="AA36" s="11"/>
      <c r="AB36" s="7">
        <f t="shared" ref="AB36:AB39" si="49">N36-S36</f>
        <v>-0.26326089873950498</v>
      </c>
      <c r="AC36" s="7">
        <f t="shared" ref="AC36:AC39" si="50">W36-R36</f>
        <v>-8.6805023652536006E-2</v>
      </c>
    </row>
    <row r="37" spans="1:29" s="1" customFormat="1" x14ac:dyDescent="0.3">
      <c r="A37" s="2">
        <v>36</v>
      </c>
      <c r="B37" s="2" t="s">
        <v>30</v>
      </c>
      <c r="C37" s="2" t="s">
        <v>40</v>
      </c>
      <c r="D37" s="3" t="s">
        <v>88</v>
      </c>
      <c r="E37" s="3">
        <v>2</v>
      </c>
      <c r="F37" s="5">
        <v>192</v>
      </c>
      <c r="G37" s="5">
        <v>154</v>
      </c>
      <c r="H37" s="6">
        <v>38</v>
      </c>
      <c r="I37" s="7">
        <v>0.47426207135974302</v>
      </c>
      <c r="J37" s="7">
        <v>0.47557002443915802</v>
      </c>
      <c r="K37" s="7">
        <v>0.45932380424147001</v>
      </c>
      <c r="L37" s="7">
        <v>0.46082241769861199</v>
      </c>
      <c r="M37" s="8">
        <v>0.46386418285145697</v>
      </c>
      <c r="N37" s="9">
        <v>0.62191253888354903</v>
      </c>
      <c r="O37" s="9">
        <v>0.621912538925257</v>
      </c>
      <c r="P37" s="9">
        <v>0.389545041043384</v>
      </c>
      <c r="Q37" s="9">
        <v>0.39081599072045298</v>
      </c>
      <c r="R37" s="8">
        <v>0.39339566222967498</v>
      </c>
      <c r="S37" s="7">
        <v>0.67387225463761702</v>
      </c>
      <c r="T37" s="7">
        <v>0.69851384029067098</v>
      </c>
      <c r="U37" s="7">
        <v>0.40453164380493301</v>
      </c>
      <c r="V37" s="7">
        <v>0.40996184172800898</v>
      </c>
      <c r="W37" s="8">
        <v>0.421512322541509</v>
      </c>
      <c r="X37" s="9"/>
      <c r="Y37" s="8">
        <f t="shared" si="48"/>
        <v>0.17912887046690559</v>
      </c>
      <c r="Z37" s="11">
        <f t="shared" ref="Z37:Z39" si="51">(M36-M37)/M36</f>
        <v>6.0676788442715714E-2</v>
      </c>
      <c r="AA37" s="11">
        <f t="shared" ref="AA37:AA39" si="52">(R36-R37)/R36</f>
        <v>0.15726721439153937</v>
      </c>
      <c r="AB37" s="7">
        <f t="shared" si="49"/>
        <v>-5.1959715754067992E-2</v>
      </c>
      <c r="AC37" s="7">
        <f t="shared" si="50"/>
        <v>2.8116660311834019E-2</v>
      </c>
    </row>
    <row r="38" spans="1:29" s="1" customFormat="1" x14ac:dyDescent="0.3">
      <c r="A38" s="2">
        <v>37</v>
      </c>
      <c r="B38" s="2" t="s">
        <v>30</v>
      </c>
      <c r="C38" s="2" t="s">
        <v>40</v>
      </c>
      <c r="D38" s="3" t="s">
        <v>88</v>
      </c>
      <c r="E38" s="3">
        <v>3</v>
      </c>
      <c r="F38" s="5">
        <v>192</v>
      </c>
      <c r="G38" s="5">
        <v>154</v>
      </c>
      <c r="H38" s="6">
        <v>38</v>
      </c>
      <c r="I38" s="7">
        <v>0.50418795183488496</v>
      </c>
      <c r="J38" s="7">
        <v>0.50539608969864303</v>
      </c>
      <c r="K38" s="7">
        <v>0.446059544100467</v>
      </c>
      <c r="L38" s="7">
        <v>0.44751488090056901</v>
      </c>
      <c r="M38" s="8">
        <v>0.45196787496458202</v>
      </c>
      <c r="N38" s="9">
        <v>0.66540003253992597</v>
      </c>
      <c r="O38" s="9">
        <v>0.66540003254629798</v>
      </c>
      <c r="P38" s="9">
        <v>0.36645823872342898</v>
      </c>
      <c r="Q38" s="9">
        <v>0.367653864212377</v>
      </c>
      <c r="R38" s="8">
        <v>0.37131220172208002</v>
      </c>
      <c r="S38" s="7">
        <v>0.70799232603681395</v>
      </c>
      <c r="T38" s="7">
        <v>0.730167184411046</v>
      </c>
      <c r="U38" s="7">
        <v>0.38278574625769801</v>
      </c>
      <c r="V38" s="7">
        <v>0.38792403987735502</v>
      </c>
      <c r="W38" s="8">
        <v>0.40467660459587601</v>
      </c>
      <c r="X38" s="9" t="s">
        <v>35</v>
      </c>
      <c r="Y38" s="8">
        <f t="shared" si="48"/>
        <v>0.21721794454487442</v>
      </c>
      <c r="Z38" s="11">
        <f t="shared" si="51"/>
        <v>2.5646101438024815E-2</v>
      </c>
      <c r="AA38" s="11">
        <f t="shared" si="52"/>
        <v>5.6135495705344221E-2</v>
      </c>
      <c r="AB38" s="7">
        <f t="shared" si="49"/>
        <v>-4.2592293496887978E-2</v>
      </c>
      <c r="AC38" s="7">
        <f t="shared" si="50"/>
        <v>3.3364402873795995E-2</v>
      </c>
    </row>
    <row r="39" spans="1:29" s="1" customFormat="1" x14ac:dyDescent="0.3">
      <c r="A39" s="2">
        <v>38</v>
      </c>
      <c r="B39" s="2" t="s">
        <v>30</v>
      </c>
      <c r="C39" s="2" t="s">
        <v>40</v>
      </c>
      <c r="D39" s="3" t="s">
        <v>88</v>
      </c>
      <c r="E39" s="3">
        <v>4</v>
      </c>
      <c r="F39" s="5">
        <v>192</v>
      </c>
      <c r="G39" s="5">
        <v>154</v>
      </c>
      <c r="H39" s="6">
        <v>38</v>
      </c>
      <c r="I39" s="7">
        <v>0.507614725124513</v>
      </c>
      <c r="J39" s="7">
        <v>0.511998960500748</v>
      </c>
      <c r="K39" s="7">
        <v>0.44451541541936901</v>
      </c>
      <c r="L39" s="7">
        <v>0.44596571426585402</v>
      </c>
      <c r="M39" s="8">
        <v>0.45191218633831198</v>
      </c>
      <c r="N39" s="9">
        <v>0.72153426216149297</v>
      </c>
      <c r="O39" s="9">
        <v>0.72153426218338101</v>
      </c>
      <c r="P39" s="9">
        <v>0.334308505874513</v>
      </c>
      <c r="Q39" s="9">
        <v>0.335399237992279</v>
      </c>
      <c r="R39" s="8">
        <v>0.33987142528839898</v>
      </c>
      <c r="S39" s="7">
        <v>0.69824316163943001</v>
      </c>
      <c r="T39" s="7">
        <v>0.73142805606063599</v>
      </c>
      <c r="U39" s="7">
        <v>0.38912325453021201</v>
      </c>
      <c r="V39" s="7">
        <v>0.39434661918148201</v>
      </c>
      <c r="W39" s="8">
        <v>0.41756300465319002</v>
      </c>
      <c r="X39" s="9"/>
      <c r="Y39" s="8">
        <f t="shared" si="48"/>
        <v>0.32965631328035438</v>
      </c>
      <c r="Z39" s="11">
        <f t="shared" si="51"/>
        <v>1.2321368255298673E-4</v>
      </c>
      <c r="AA39" s="11">
        <f t="shared" si="52"/>
        <v>8.4674773109702034E-2</v>
      </c>
      <c r="AB39" s="7">
        <f t="shared" si="49"/>
        <v>2.3291100522062957E-2</v>
      </c>
      <c r="AC39" s="7">
        <f t="shared" si="50"/>
        <v>7.7691579364791041E-2</v>
      </c>
    </row>
    <row r="40" spans="1:29" s="1" customFormat="1" x14ac:dyDescent="0.3">
      <c r="A40" s="12">
        <v>39</v>
      </c>
      <c r="B40" s="12" t="s">
        <v>30</v>
      </c>
      <c r="C40" s="12" t="s">
        <v>39</v>
      </c>
      <c r="D40" s="12" t="s">
        <v>88</v>
      </c>
      <c r="E40" s="13">
        <v>1</v>
      </c>
      <c r="F40" s="14">
        <v>192</v>
      </c>
      <c r="G40" s="14">
        <v>154</v>
      </c>
      <c r="H40" s="15">
        <v>38</v>
      </c>
      <c r="I40" s="16">
        <v>0.34430301918622802</v>
      </c>
      <c r="J40" s="16">
        <v>0.34741342846936102</v>
      </c>
      <c r="K40" s="16">
        <v>0.51296282237883195</v>
      </c>
      <c r="L40" s="16">
        <v>0.51463644125408203</v>
      </c>
      <c r="M40" s="17">
        <v>0.51632654905898201</v>
      </c>
      <c r="N40" s="18">
        <v>0.46680524318439798</v>
      </c>
      <c r="O40" s="18">
        <v>0.46680524329664103</v>
      </c>
      <c r="P40" s="18">
        <v>0.46259877439609698</v>
      </c>
      <c r="Q40" s="18">
        <v>0.46410807293922901</v>
      </c>
      <c r="R40" s="17">
        <v>0.46563224148524202</v>
      </c>
      <c r="S40" s="16">
        <v>0.66998963834859504</v>
      </c>
      <c r="T40" s="16">
        <v>0.78631598349310905</v>
      </c>
      <c r="U40" s="16">
        <v>0.40693253439711302</v>
      </c>
      <c r="V40" s="16">
        <v>0.41239496048158802</v>
      </c>
      <c r="W40" s="17">
        <v>0.418083435550203</v>
      </c>
      <c r="X40" s="18"/>
      <c r="Y40" s="17">
        <f t="shared" ref="Y40:Y42" si="53">(M40-R40)/R40</f>
        <v>0.10887198749819975</v>
      </c>
      <c r="Z40" s="19"/>
      <c r="AA40" s="19"/>
      <c r="AB40" s="16">
        <f t="shared" ref="AB40:AB42" si="54">N40-S40</f>
        <v>-0.20318439516419706</v>
      </c>
      <c r="AC40" s="16">
        <f t="shared" ref="AC40:AC42" si="55">W40-R40</f>
        <v>-4.7548805935039018E-2</v>
      </c>
    </row>
    <row r="41" spans="1:29" s="1" customFormat="1" x14ac:dyDescent="0.3">
      <c r="A41" s="12">
        <v>40</v>
      </c>
      <c r="B41" s="12" t="s">
        <v>30</v>
      </c>
      <c r="C41" s="12" t="s">
        <v>39</v>
      </c>
      <c r="D41" s="12" t="s">
        <v>88</v>
      </c>
      <c r="E41" s="13">
        <v>2</v>
      </c>
      <c r="F41" s="14">
        <v>192</v>
      </c>
      <c r="G41" s="14">
        <v>154</v>
      </c>
      <c r="H41" s="15">
        <v>38</v>
      </c>
      <c r="I41" s="16">
        <v>0.44948341391214103</v>
      </c>
      <c r="J41" s="16">
        <v>0.451803401105142</v>
      </c>
      <c r="K41" s="16">
        <v>0.47002342439555</v>
      </c>
      <c r="L41" s="16">
        <v>0.47155694698346401</v>
      </c>
      <c r="M41" s="17">
        <v>0.47466956788433001</v>
      </c>
      <c r="N41" s="18">
        <v>0.63750751918600501</v>
      </c>
      <c r="O41" s="18">
        <v>0.63750751921780702</v>
      </c>
      <c r="P41" s="18">
        <v>0.38142665910632501</v>
      </c>
      <c r="Q41" s="18">
        <v>0.38267112133312697</v>
      </c>
      <c r="R41" s="17">
        <v>0.38519703074457501</v>
      </c>
      <c r="S41" s="16">
        <v>0.76244917848662896</v>
      </c>
      <c r="T41" s="16">
        <v>0.78492387423115195</v>
      </c>
      <c r="U41" s="16">
        <v>0.34525254890611401</v>
      </c>
      <c r="V41" s="16">
        <v>0.34988701867558097</v>
      </c>
      <c r="W41" s="17">
        <v>0.35974491978918299</v>
      </c>
      <c r="X41" s="18" t="s">
        <v>35</v>
      </c>
      <c r="Y41" s="17">
        <f t="shared" si="53"/>
        <v>0.23227732822033209</v>
      </c>
      <c r="Z41" s="19">
        <f t="shared" ref="Z41:Z42" si="56">(M40-M41)/M40</f>
        <v>8.0679525874803232E-2</v>
      </c>
      <c r="AA41" s="19">
        <f t="shared" ref="AA41:AA42" si="57">(R40-R41)/R40</f>
        <v>0.1727440747747627</v>
      </c>
      <c r="AB41" s="16">
        <f t="shared" si="54"/>
        <v>-0.12494165930062395</v>
      </c>
      <c r="AC41" s="16">
        <f t="shared" si="55"/>
        <v>-2.5452110955392016E-2</v>
      </c>
    </row>
    <row r="42" spans="1:29" s="1" customFormat="1" x14ac:dyDescent="0.3">
      <c r="A42" s="12">
        <v>41</v>
      </c>
      <c r="B42" s="12" t="s">
        <v>30</v>
      </c>
      <c r="C42" s="12" t="s">
        <v>39</v>
      </c>
      <c r="D42" s="12" t="s">
        <v>88</v>
      </c>
      <c r="E42" s="13">
        <v>3</v>
      </c>
      <c r="F42" s="14">
        <v>192</v>
      </c>
      <c r="G42" s="14">
        <v>154</v>
      </c>
      <c r="H42" s="15">
        <v>38</v>
      </c>
      <c r="I42" s="16">
        <v>0.44345229292239602</v>
      </c>
      <c r="J42" s="16">
        <v>0.44570213895288602</v>
      </c>
      <c r="K42" s="16">
        <v>0.47259105492466202</v>
      </c>
      <c r="L42" s="16">
        <v>0.47413295479593998</v>
      </c>
      <c r="M42" s="17">
        <v>0.47885081184018002</v>
      </c>
      <c r="N42" s="18">
        <v>0.68711292201329399</v>
      </c>
      <c r="O42" s="18">
        <v>0.68711292216085695</v>
      </c>
      <c r="P42" s="18">
        <v>0.35436870091169698</v>
      </c>
      <c r="Q42" s="18">
        <v>0.35552488245306801</v>
      </c>
      <c r="R42" s="17">
        <v>0.35906253060453602</v>
      </c>
      <c r="S42" s="16">
        <v>0.73783748812213701</v>
      </c>
      <c r="T42" s="16">
        <v>0.76209080971925203</v>
      </c>
      <c r="U42" s="16">
        <v>0.36269696374675597</v>
      </c>
      <c r="V42" s="16">
        <v>0.36756559721315002</v>
      </c>
      <c r="W42" s="17">
        <v>0.38343897917102499</v>
      </c>
      <c r="X42" s="18"/>
      <c r="Y42" s="17">
        <f t="shared" si="53"/>
        <v>0.33361398370908357</v>
      </c>
      <c r="Z42" s="19">
        <f t="shared" si="56"/>
        <v>-8.8087466287051271E-3</v>
      </c>
      <c r="AA42" s="19">
        <f t="shared" si="57"/>
        <v>6.7847096561263032E-2</v>
      </c>
      <c r="AB42" s="16">
        <f t="shared" si="54"/>
        <v>-5.0724566108843017E-2</v>
      </c>
      <c r="AC42" s="16">
        <f t="shared" si="55"/>
        <v>2.4376448566488962E-2</v>
      </c>
    </row>
    <row r="43" spans="1:29" s="1" customFormat="1" x14ac:dyDescent="0.3">
      <c r="A43" s="2">
        <v>42</v>
      </c>
      <c r="B43" s="2" t="s">
        <v>30</v>
      </c>
      <c r="C43" s="2" t="s">
        <v>41</v>
      </c>
      <c r="D43" s="3" t="s">
        <v>88</v>
      </c>
      <c r="E43" s="3">
        <v>1</v>
      </c>
      <c r="F43" s="5">
        <v>192</v>
      </c>
      <c r="G43" s="5">
        <v>154</v>
      </c>
      <c r="H43" s="6">
        <v>38</v>
      </c>
      <c r="I43" s="7">
        <v>0.41782182482900199</v>
      </c>
      <c r="J43" s="7">
        <v>0.41977279625019798</v>
      </c>
      <c r="K43" s="7">
        <v>0.48335059604938801</v>
      </c>
      <c r="L43" s="7">
        <v>0.48492760055267797</v>
      </c>
      <c r="M43" s="8">
        <v>0.486520142115627</v>
      </c>
      <c r="N43" s="9">
        <v>0.521650932711616</v>
      </c>
      <c r="O43" s="9">
        <v>0.52165093275008101</v>
      </c>
      <c r="P43" s="9">
        <v>0.43816129198611198</v>
      </c>
      <c r="Q43" s="9">
        <v>0.43959085954282301</v>
      </c>
      <c r="R43" s="8">
        <v>0.44103451157194401</v>
      </c>
      <c r="S43" s="7">
        <v>0.73661178258908699</v>
      </c>
      <c r="T43" s="7">
        <v>0.75652675225124</v>
      </c>
      <c r="U43" s="7">
        <v>0.36354384544533103</v>
      </c>
      <c r="V43" s="7">
        <v>0.368423846959963</v>
      </c>
      <c r="W43" s="8">
        <v>0.37350579525939798</v>
      </c>
      <c r="X43" s="9"/>
      <c r="Y43" s="8">
        <f t="shared" ref="Y43:Y45" si="58">(M43-R43)/R43</f>
        <v>0.1031339483650887</v>
      </c>
      <c r="Z43" s="11"/>
      <c r="AA43" s="11"/>
      <c r="AB43" s="7">
        <f t="shared" ref="AB43:AB45" si="59">N43-S43</f>
        <v>-0.21496084987747099</v>
      </c>
      <c r="AC43" s="7">
        <f t="shared" ref="AC43:AC45" si="60">W43-R43</f>
        <v>-6.7528716312546033E-2</v>
      </c>
    </row>
    <row r="44" spans="1:29" s="1" customFormat="1" x14ac:dyDescent="0.3">
      <c r="A44" s="2">
        <v>43</v>
      </c>
      <c r="B44" s="2" t="s">
        <v>30</v>
      </c>
      <c r="C44" s="2" t="s">
        <v>41</v>
      </c>
      <c r="D44" s="3" t="s">
        <v>88</v>
      </c>
      <c r="E44" s="3">
        <v>2</v>
      </c>
      <c r="F44" s="5">
        <v>192</v>
      </c>
      <c r="G44" s="5">
        <v>154</v>
      </c>
      <c r="H44" s="6">
        <v>38</v>
      </c>
      <c r="I44" s="7">
        <v>0.46496369133412602</v>
      </c>
      <c r="J44" s="7">
        <v>0.466211107686552</v>
      </c>
      <c r="K44" s="7">
        <v>0.463367879991473</v>
      </c>
      <c r="L44" s="7">
        <v>0.464879687858059</v>
      </c>
      <c r="M44" s="8">
        <v>0.46794823396276802</v>
      </c>
      <c r="N44" s="9">
        <v>0.65557516493644197</v>
      </c>
      <c r="O44" s="9">
        <v>0.65557516494585399</v>
      </c>
      <c r="P44" s="9">
        <v>0.37179947510773398</v>
      </c>
      <c r="Q44" s="9">
        <v>0.373012527189097</v>
      </c>
      <c r="R44" s="8">
        <v>0.37547468281174401</v>
      </c>
      <c r="S44" s="7">
        <v>0.75822657706432794</v>
      </c>
      <c r="T44" s="7">
        <v>0.76081975352556397</v>
      </c>
      <c r="U44" s="7">
        <v>0.34830756309754102</v>
      </c>
      <c r="V44" s="7">
        <v>0.35298304160383098</v>
      </c>
      <c r="W44" s="8">
        <v>0.36292817169776898</v>
      </c>
      <c r="X44" s="9" t="s">
        <v>35</v>
      </c>
      <c r="Y44" s="8">
        <f t="shared" si="58"/>
        <v>0.24628438449840445</v>
      </c>
      <c r="Z44" s="11">
        <f t="shared" ref="Z44:Z45" si="61">(M43-M44)/M43</f>
        <v>3.8172948137561689E-2</v>
      </c>
      <c r="AA44" s="11">
        <f t="shared" ref="AA44:AA45" si="62">(R43-R44)/R43</f>
        <v>0.14865011022953817</v>
      </c>
      <c r="AB44" s="7">
        <f t="shared" si="59"/>
        <v>-0.10265141212788598</v>
      </c>
      <c r="AC44" s="7">
        <f t="shared" si="60"/>
        <v>-1.2546511113975034E-2</v>
      </c>
    </row>
    <row r="45" spans="1:29" s="1" customFormat="1" x14ac:dyDescent="0.3">
      <c r="A45" s="2">
        <v>44</v>
      </c>
      <c r="B45" s="2" t="s">
        <v>30</v>
      </c>
      <c r="C45" s="2" t="s">
        <v>41</v>
      </c>
      <c r="D45" s="3" t="s">
        <v>88</v>
      </c>
      <c r="E45" s="3">
        <v>3</v>
      </c>
      <c r="F45" s="5">
        <v>192</v>
      </c>
      <c r="G45" s="5">
        <v>154</v>
      </c>
      <c r="H45" s="6">
        <v>38</v>
      </c>
      <c r="I45" s="7">
        <v>0.45534866143716102</v>
      </c>
      <c r="J45" s="7">
        <v>0.46010550896725599</v>
      </c>
      <c r="K45" s="7">
        <v>0.46751288613395298</v>
      </c>
      <c r="L45" s="7">
        <v>0.46903821771067</v>
      </c>
      <c r="M45" s="8">
        <v>0.47370537960494602</v>
      </c>
      <c r="N45" s="9">
        <v>0.72012045514312895</v>
      </c>
      <c r="O45" s="9">
        <v>0.72012045516296597</v>
      </c>
      <c r="P45" s="9">
        <v>0.33515609543816199</v>
      </c>
      <c r="Q45" s="9">
        <v>0.33624959294521201</v>
      </c>
      <c r="R45" s="8">
        <v>0.33959544244724099</v>
      </c>
      <c r="S45" s="7">
        <v>0.74067895721664401</v>
      </c>
      <c r="T45" s="7">
        <v>0.74753173832944197</v>
      </c>
      <c r="U45" s="7">
        <v>0.36072604887145399</v>
      </c>
      <c r="V45" s="7">
        <v>0.36556822592083699</v>
      </c>
      <c r="W45" s="8">
        <v>0.38135535106448598</v>
      </c>
      <c r="X45" s="9"/>
      <c r="Y45" s="8">
        <f t="shared" si="58"/>
        <v>0.39491088629241583</v>
      </c>
      <c r="Z45" s="11">
        <f t="shared" si="61"/>
        <v>-1.2302954096918464E-2</v>
      </c>
      <c r="AA45" s="11">
        <f t="shared" si="62"/>
        <v>9.5557016243601703E-2</v>
      </c>
      <c r="AB45" s="7">
        <f t="shared" si="59"/>
        <v>-2.0558502073515061E-2</v>
      </c>
      <c r="AC45" s="7">
        <f t="shared" si="60"/>
        <v>4.175990861724499E-2</v>
      </c>
    </row>
    <row r="46" spans="1:29" s="1" customFormat="1" x14ac:dyDescent="0.3">
      <c r="A46" s="12">
        <v>45</v>
      </c>
      <c r="B46" s="12" t="s">
        <v>30</v>
      </c>
      <c r="C46" s="12" t="s">
        <v>42</v>
      </c>
      <c r="D46" s="12" t="s">
        <v>88</v>
      </c>
      <c r="E46" s="13">
        <v>1</v>
      </c>
      <c r="F46" s="14">
        <v>192</v>
      </c>
      <c r="G46" s="14">
        <v>154</v>
      </c>
      <c r="H46" s="15">
        <v>38</v>
      </c>
      <c r="I46" s="16">
        <v>0.409552439571578</v>
      </c>
      <c r="J46" s="16">
        <v>0.41235970702478397</v>
      </c>
      <c r="K46" s="16">
        <v>0.48677130020297898</v>
      </c>
      <c r="L46" s="16">
        <v>0.48835946527149499</v>
      </c>
      <c r="M46" s="17">
        <v>0.48996327735647099</v>
      </c>
      <c r="N46" s="18">
        <v>0.48820255459591499</v>
      </c>
      <c r="O46" s="18">
        <v>0.48820255461399797</v>
      </c>
      <c r="P46" s="18">
        <v>0.45322160002855699</v>
      </c>
      <c r="Q46" s="18">
        <v>0.45470030412052498</v>
      </c>
      <c r="R46" s="17">
        <v>0.45619357679086198</v>
      </c>
      <c r="S46" s="16">
        <v>0.75644673321446798</v>
      </c>
      <c r="T46" s="16">
        <v>0.77470088079921196</v>
      </c>
      <c r="U46" s="16">
        <v>0.34958726605051499</v>
      </c>
      <c r="V46" s="16">
        <v>0.35427992254627499</v>
      </c>
      <c r="W46" s="17">
        <v>0.35916677301690603</v>
      </c>
      <c r="X46" s="18"/>
      <c r="Y46" s="17">
        <f t="shared" ref="Y46:Y48" si="63">(M46-R46)/R46</f>
        <v>7.4024936526211643E-2</v>
      </c>
      <c r="Z46" s="19"/>
      <c r="AA46" s="19"/>
      <c r="AB46" s="16">
        <f t="shared" ref="AB46:AB48" si="64">N46-S46</f>
        <v>-0.26824417861855299</v>
      </c>
      <c r="AC46" s="16">
        <f t="shared" ref="AC46:AC48" si="65">W46-R46</f>
        <v>-9.702680377395595E-2</v>
      </c>
    </row>
    <row r="47" spans="1:29" s="1" customFormat="1" x14ac:dyDescent="0.3">
      <c r="A47" s="12">
        <v>46</v>
      </c>
      <c r="B47" s="12" t="s">
        <v>30</v>
      </c>
      <c r="C47" s="12" t="s">
        <v>42</v>
      </c>
      <c r="D47" s="12" t="s">
        <v>88</v>
      </c>
      <c r="E47" s="13">
        <v>2</v>
      </c>
      <c r="F47" s="14">
        <v>192</v>
      </c>
      <c r="G47" s="14">
        <v>154</v>
      </c>
      <c r="H47" s="15">
        <v>38</v>
      </c>
      <c r="I47" s="16">
        <v>0.43144720293562899</v>
      </c>
      <c r="J47" s="16">
        <v>0.43318879745105199</v>
      </c>
      <c r="K47" s="16">
        <v>0.477660906458171</v>
      </c>
      <c r="L47" s="16">
        <v>0.47921934748769901</v>
      </c>
      <c r="M47" s="17">
        <v>0.48238254583867402</v>
      </c>
      <c r="N47" s="18">
        <v>0.61137926196010395</v>
      </c>
      <c r="O47" s="18">
        <v>0.61137926202924098</v>
      </c>
      <c r="P47" s="18">
        <v>0.394934004518675</v>
      </c>
      <c r="Q47" s="18">
        <v>0.39622253650501998</v>
      </c>
      <c r="R47" s="17">
        <v>0.39883789517253299</v>
      </c>
      <c r="S47" s="16">
        <v>0.67400964870070201</v>
      </c>
      <c r="T47" s="16">
        <v>0.68476614979785799</v>
      </c>
      <c r="U47" s="16">
        <v>0.40444642244298101</v>
      </c>
      <c r="V47" s="16">
        <v>0.40987547640397298</v>
      </c>
      <c r="W47" s="17">
        <v>0.42142352391535298</v>
      </c>
      <c r="X47" s="18" t="s">
        <v>35</v>
      </c>
      <c r="Y47" s="17">
        <f t="shared" si="63"/>
        <v>0.2094701924700523</v>
      </c>
      <c r="Z47" s="19">
        <f t="shared" ref="Z47:Z48" si="66">(M46-M47)/M46</f>
        <v>1.5472040187782575E-2</v>
      </c>
      <c r="AA47" s="19">
        <f t="shared" ref="AA47:AA48" si="67">(R46-R47)/R46</f>
        <v>0.12572663127307293</v>
      </c>
      <c r="AB47" s="16">
        <f t="shared" si="64"/>
        <v>-6.2630386740598065E-2</v>
      </c>
      <c r="AC47" s="16">
        <f t="shared" si="65"/>
        <v>2.2585628742819996E-2</v>
      </c>
    </row>
    <row r="48" spans="1:29" s="1" customFormat="1" x14ac:dyDescent="0.3">
      <c r="A48" s="12">
        <v>47</v>
      </c>
      <c r="B48" s="12" t="s">
        <v>30</v>
      </c>
      <c r="C48" s="12" t="s">
        <v>42</v>
      </c>
      <c r="D48" s="12" t="s">
        <v>88</v>
      </c>
      <c r="E48" s="13">
        <v>3</v>
      </c>
      <c r="F48" s="14">
        <v>192</v>
      </c>
      <c r="G48" s="14">
        <v>154</v>
      </c>
      <c r="H48" s="15">
        <v>38</v>
      </c>
      <c r="I48" s="16">
        <v>0.42397642454368201</v>
      </c>
      <c r="J48" s="16">
        <v>0.428348432821123</v>
      </c>
      <c r="K48" s="16">
        <v>0.48078889446300699</v>
      </c>
      <c r="L48" s="16">
        <v>0.48235754102700701</v>
      </c>
      <c r="M48" s="17">
        <v>0.48715723676584399</v>
      </c>
      <c r="N48" s="18">
        <v>0.656030696363886</v>
      </c>
      <c r="O48" s="18">
        <v>0.65603069636965605</v>
      </c>
      <c r="P48" s="18">
        <v>0.37155352538834902</v>
      </c>
      <c r="Q48" s="18">
        <v>0.37276577502151298</v>
      </c>
      <c r="R48" s="17">
        <v>0.37647497856821399</v>
      </c>
      <c r="S48" s="16">
        <v>0.67666046649160805</v>
      </c>
      <c r="T48" s="16">
        <v>0.67975445997771999</v>
      </c>
      <c r="U48" s="16">
        <v>0.40279867095255101</v>
      </c>
      <c r="V48" s="16">
        <v>0.40820560645418902</v>
      </c>
      <c r="W48" s="17">
        <v>0.425834034026631</v>
      </c>
      <c r="X48" s="18"/>
      <c r="Y48" s="17">
        <f t="shared" si="63"/>
        <v>0.29399631980475788</v>
      </c>
      <c r="Z48" s="19">
        <f t="shared" si="66"/>
        <v>-9.8981419795541384E-3</v>
      </c>
      <c r="AA48" s="19">
        <f t="shared" si="67"/>
        <v>5.6070190107299196E-2</v>
      </c>
      <c r="AB48" s="16">
        <f t="shared" si="64"/>
        <v>-2.0629770127722047E-2</v>
      </c>
      <c r="AC48" s="16">
        <f t="shared" si="65"/>
        <v>4.9359055458417012E-2</v>
      </c>
    </row>
    <row r="49" spans="1:29" s="1" customFormat="1" x14ac:dyDescent="0.3">
      <c r="A49" s="2">
        <v>48</v>
      </c>
      <c r="B49" s="2" t="s">
        <v>30</v>
      </c>
      <c r="C49" s="2" t="s">
        <v>43</v>
      </c>
      <c r="D49" s="3" t="s">
        <v>88</v>
      </c>
      <c r="E49" s="3">
        <v>1</v>
      </c>
      <c r="F49" s="5">
        <v>192</v>
      </c>
      <c r="G49" s="5">
        <v>154</v>
      </c>
      <c r="H49" s="6">
        <v>38</v>
      </c>
      <c r="I49" s="7">
        <v>0.363269762338712</v>
      </c>
      <c r="J49" s="7">
        <v>0.36690382456801901</v>
      </c>
      <c r="K49" s="7">
        <v>0.50548937969754903</v>
      </c>
      <c r="L49" s="7">
        <v>0.50713861533450399</v>
      </c>
      <c r="M49" s="8">
        <v>0.50880409967108597</v>
      </c>
      <c r="N49" s="9">
        <v>0.476951158059855</v>
      </c>
      <c r="O49" s="9">
        <v>0.47695115806560301</v>
      </c>
      <c r="P49" s="9">
        <v>0.458176346881843</v>
      </c>
      <c r="Q49" s="9">
        <v>0.459671216585613</v>
      </c>
      <c r="R49" s="8">
        <v>0.46118081413557699</v>
      </c>
      <c r="S49" s="7">
        <v>0.71211581857302997</v>
      </c>
      <c r="T49" s="7">
        <v>0.78830009048560901</v>
      </c>
      <c r="U49" s="7">
        <v>0.38007344403036802</v>
      </c>
      <c r="V49" s="7">
        <v>0.38517532927963499</v>
      </c>
      <c r="W49" s="8">
        <v>0.390488343422908</v>
      </c>
      <c r="X49" s="9"/>
      <c r="Y49" s="8">
        <f t="shared" ref="Y49:Y51" si="68">(M49-R49)/R49</f>
        <v>0.10326380472867805</v>
      </c>
      <c r="Z49" s="11"/>
      <c r="AA49" s="11"/>
      <c r="AB49" s="7">
        <f t="shared" ref="AB49:AB51" si="69">N49-S49</f>
        <v>-0.23516466051317497</v>
      </c>
      <c r="AC49" s="7">
        <f t="shared" ref="AC49:AC51" si="70">W49-R49</f>
        <v>-7.0692470712668987E-2</v>
      </c>
    </row>
    <row r="50" spans="1:29" s="1" customFormat="1" x14ac:dyDescent="0.3">
      <c r="A50" s="2">
        <v>49</v>
      </c>
      <c r="B50" s="2" t="s">
        <v>30</v>
      </c>
      <c r="C50" s="2" t="s">
        <v>43</v>
      </c>
      <c r="D50" s="3" t="s">
        <v>88</v>
      </c>
      <c r="E50" s="3">
        <v>2</v>
      </c>
      <c r="F50" s="5">
        <v>192</v>
      </c>
      <c r="G50" s="5">
        <v>154</v>
      </c>
      <c r="H50" s="6">
        <v>38</v>
      </c>
      <c r="I50" s="7">
        <v>0.41135631956840302</v>
      </c>
      <c r="J50" s="7">
        <v>0.412327074844763</v>
      </c>
      <c r="K50" s="7">
        <v>0.486027162407002</v>
      </c>
      <c r="L50" s="7">
        <v>0.48761289961329002</v>
      </c>
      <c r="M50" s="8">
        <v>0.49083150155008098</v>
      </c>
      <c r="N50" s="9">
        <v>0.601384734082406</v>
      </c>
      <c r="O50" s="9">
        <v>0.60138473412279103</v>
      </c>
      <c r="P50" s="9">
        <v>0.39998021202281903</v>
      </c>
      <c r="Q50" s="9">
        <v>0.40128520802518802</v>
      </c>
      <c r="R50" s="8">
        <v>0.40393398402922598</v>
      </c>
      <c r="S50" s="7">
        <v>0.73623979642350901</v>
      </c>
      <c r="T50" s="7">
        <v>0.74186371736776302</v>
      </c>
      <c r="U50" s="7">
        <v>0.36380047341492899</v>
      </c>
      <c r="V50" s="7">
        <v>0.36868391975443099</v>
      </c>
      <c r="W50" s="8">
        <v>0.379071414657419</v>
      </c>
      <c r="X50" s="9" t="s">
        <v>35</v>
      </c>
      <c r="Y50" s="8">
        <f t="shared" si="68"/>
        <v>0.21512801833125206</v>
      </c>
      <c r="Z50" s="11">
        <f t="shared" ref="Z50:Z51" si="71">(M49-M50)/M49</f>
        <v>3.532321797843864E-2</v>
      </c>
      <c r="AA50" s="11">
        <f t="shared" ref="AA50:AA51" si="72">(R49-R50)/R49</f>
        <v>0.12413098800229297</v>
      </c>
      <c r="AB50" s="7">
        <f t="shared" si="69"/>
        <v>-0.134855062341103</v>
      </c>
      <c r="AC50" s="7">
        <f t="shared" si="70"/>
        <v>-2.4862569371806975E-2</v>
      </c>
    </row>
    <row r="51" spans="1:29" s="1" customFormat="1" x14ac:dyDescent="0.3">
      <c r="A51" s="2">
        <v>50</v>
      </c>
      <c r="B51" s="2" t="s">
        <v>30</v>
      </c>
      <c r="C51" s="2" t="s">
        <v>43</v>
      </c>
      <c r="D51" s="3" t="s">
        <v>88</v>
      </c>
      <c r="E51" s="3">
        <v>3</v>
      </c>
      <c r="F51" s="5">
        <v>192</v>
      </c>
      <c r="G51" s="5">
        <v>154</v>
      </c>
      <c r="H51" s="6">
        <v>38</v>
      </c>
      <c r="I51" s="7">
        <v>0.37954892170654703</v>
      </c>
      <c r="J51" s="7">
        <v>0.38396818095893798</v>
      </c>
      <c r="K51" s="7">
        <v>0.49898566593159199</v>
      </c>
      <c r="L51" s="7">
        <v>0.500613682217665</v>
      </c>
      <c r="M51" s="8">
        <v>0.505595035576893</v>
      </c>
      <c r="N51" s="9">
        <v>0.64642182738991405</v>
      </c>
      <c r="O51" s="9">
        <v>0.64642182740507004</v>
      </c>
      <c r="P51" s="9">
        <v>0.37670749949656102</v>
      </c>
      <c r="Q51" s="9">
        <v>0.37793656475061199</v>
      </c>
      <c r="R51" s="8">
        <v>0.381697220208641</v>
      </c>
      <c r="S51" s="7">
        <v>0.67041407150667998</v>
      </c>
      <c r="T51" s="7">
        <v>0.67252858090483003</v>
      </c>
      <c r="U51" s="7">
        <v>0.406670768025788</v>
      </c>
      <c r="V51" s="7">
        <v>0.41212968031047098</v>
      </c>
      <c r="W51" s="8">
        <v>0.42992756967047902</v>
      </c>
      <c r="X51" s="9"/>
      <c r="Y51" s="8">
        <f t="shared" si="68"/>
        <v>0.32459711207885594</v>
      </c>
      <c r="Z51" s="11">
        <f t="shared" si="71"/>
        <v>-3.0078619608129721E-2</v>
      </c>
      <c r="AA51" s="11">
        <f t="shared" si="72"/>
        <v>5.5050490178553721E-2</v>
      </c>
      <c r="AB51" s="7">
        <f t="shared" si="69"/>
        <v>-2.3992244116765926E-2</v>
      </c>
      <c r="AC51" s="7">
        <f t="shared" si="70"/>
        <v>4.8230349461838018E-2</v>
      </c>
    </row>
    <row r="52" spans="1:29" s="1" customFormat="1" x14ac:dyDescent="0.3">
      <c r="A52" s="12">
        <v>51</v>
      </c>
      <c r="B52" s="12" t="s">
        <v>30</v>
      </c>
      <c r="C52" s="12" t="s">
        <v>44</v>
      </c>
      <c r="D52" s="12" t="s">
        <v>88</v>
      </c>
      <c r="E52" s="13">
        <v>1</v>
      </c>
      <c r="F52" s="14">
        <v>192</v>
      </c>
      <c r="G52" s="14">
        <v>154</v>
      </c>
      <c r="H52" s="15">
        <v>38</v>
      </c>
      <c r="I52" s="16">
        <v>0.39913736268248001</v>
      </c>
      <c r="J52" s="16">
        <v>0.40099326923838202</v>
      </c>
      <c r="K52" s="16">
        <v>0.49104568385880698</v>
      </c>
      <c r="L52" s="16">
        <v>0.49264779475118098</v>
      </c>
      <c r="M52" s="17">
        <v>0.49426569005790899</v>
      </c>
      <c r="N52" s="18">
        <v>0.479346360681349</v>
      </c>
      <c r="O52" s="18">
        <v>0.47934636073506498</v>
      </c>
      <c r="P52" s="18">
        <v>0.45712607743623801</v>
      </c>
      <c r="Q52" s="18">
        <v>0.458617520476922</v>
      </c>
      <c r="R52" s="17">
        <v>0.46012365760342</v>
      </c>
      <c r="S52" s="16">
        <v>0.71485957069809603</v>
      </c>
      <c r="T52" s="16">
        <v>0.71555664732778301</v>
      </c>
      <c r="U52" s="16">
        <v>0.37825791537258102</v>
      </c>
      <c r="V52" s="16">
        <v>0.383335430019207</v>
      </c>
      <c r="W52" s="17">
        <v>0.388623065042765</v>
      </c>
      <c r="X52" s="18"/>
      <c r="Y52" s="17">
        <f t="shared" ref="Y52:Y56" si="73">(M52-R52)/R52</f>
        <v>7.4201862673872701E-2</v>
      </c>
      <c r="Z52" s="19"/>
      <c r="AA52" s="19"/>
      <c r="AB52" s="16">
        <f t="shared" ref="AB52:AB56" si="74">N52-S52</f>
        <v>-0.23551321001674702</v>
      </c>
      <c r="AC52" s="16">
        <f t="shared" ref="AC52:AC56" si="75">W52-R52</f>
        <v>-7.1500592560654996E-2</v>
      </c>
    </row>
    <row r="53" spans="1:29" s="1" customFormat="1" x14ac:dyDescent="0.3">
      <c r="A53" s="12">
        <v>52</v>
      </c>
      <c r="B53" s="12" t="s">
        <v>30</v>
      </c>
      <c r="C53" s="12" t="s">
        <v>44</v>
      </c>
      <c r="D53" s="12" t="s">
        <v>88</v>
      </c>
      <c r="E53" s="13">
        <v>2</v>
      </c>
      <c r="F53" s="14">
        <v>192</v>
      </c>
      <c r="G53" s="14">
        <v>154</v>
      </c>
      <c r="H53" s="15">
        <v>38</v>
      </c>
      <c r="I53" s="16">
        <v>0.43329729643506398</v>
      </c>
      <c r="J53" s="16">
        <v>0.44038593945656601</v>
      </c>
      <c r="K53" s="16">
        <v>0.47688310936748401</v>
      </c>
      <c r="L53" s="16">
        <v>0.47843901271623801</v>
      </c>
      <c r="M53" s="17">
        <v>0.48159706028673099</v>
      </c>
      <c r="N53" s="18">
        <v>0.65971973327879296</v>
      </c>
      <c r="O53" s="18">
        <v>0.65971973328688605</v>
      </c>
      <c r="P53" s="18">
        <v>0.36955571688509897</v>
      </c>
      <c r="Q53" s="18">
        <v>0.37076144836553498</v>
      </c>
      <c r="R53" s="17">
        <v>0.37320874522077202</v>
      </c>
      <c r="S53" s="16">
        <v>0.68572645614917804</v>
      </c>
      <c r="T53" s="16">
        <v>0.70654200212094698</v>
      </c>
      <c r="U53" s="16">
        <v>0.397111566370142</v>
      </c>
      <c r="V53" s="16">
        <v>0.40244216148168899</v>
      </c>
      <c r="W53" s="17">
        <v>0.41378077886408798</v>
      </c>
      <c r="X53" s="18" t="s">
        <v>35</v>
      </c>
      <c r="Y53" s="17">
        <f t="shared" si="73"/>
        <v>0.29042276327646543</v>
      </c>
      <c r="Z53" s="19">
        <f t="shared" ref="Z53:Z56" si="76">(M52-M53)/M52</f>
        <v>2.5631214195129991E-2</v>
      </c>
      <c r="AA53" s="19">
        <f t="shared" ref="AA53:AA56" si="77">(R52-R53)/R52</f>
        <v>0.18889468286709968</v>
      </c>
      <c r="AB53" s="16">
        <f t="shared" si="74"/>
        <v>-2.6006722870385079E-2</v>
      </c>
      <c r="AC53" s="16">
        <f t="shared" si="75"/>
        <v>4.0572033643315963E-2</v>
      </c>
    </row>
    <row r="54" spans="1:29" s="1" customFormat="1" x14ac:dyDescent="0.3">
      <c r="A54" s="12">
        <v>53</v>
      </c>
      <c r="B54" s="12" t="s">
        <v>30</v>
      </c>
      <c r="C54" s="12" t="s">
        <v>44</v>
      </c>
      <c r="D54" s="12" t="s">
        <v>88</v>
      </c>
      <c r="E54" s="13">
        <v>3</v>
      </c>
      <c r="F54" s="14">
        <v>192</v>
      </c>
      <c r="G54" s="14">
        <v>154</v>
      </c>
      <c r="H54" s="15">
        <v>38</v>
      </c>
      <c r="I54" s="16">
        <v>0.46169175593191902</v>
      </c>
      <c r="J54" s="16">
        <v>0.46526054045902399</v>
      </c>
      <c r="K54" s="16">
        <v>0.46478254935164898</v>
      </c>
      <c r="L54" s="16">
        <v>0.46629897279121602</v>
      </c>
      <c r="M54" s="17">
        <v>0.47093887784580502</v>
      </c>
      <c r="N54" s="18">
        <v>0.70821790727179501</v>
      </c>
      <c r="O54" s="18">
        <v>0.70821790733201495</v>
      </c>
      <c r="P54" s="18">
        <v>0.34220855322145399</v>
      </c>
      <c r="Q54" s="18">
        <v>0.34332506043982802</v>
      </c>
      <c r="R54" s="17">
        <v>0.34674131433755001</v>
      </c>
      <c r="S54" s="16">
        <v>0.65198865221194702</v>
      </c>
      <c r="T54" s="16">
        <v>0.68036469765888796</v>
      </c>
      <c r="U54" s="16">
        <v>0.41788360048629503</v>
      </c>
      <c r="V54" s="16">
        <v>0.42349302732397098</v>
      </c>
      <c r="W54" s="17">
        <v>0.44178164473043602</v>
      </c>
      <c r="X54" s="18"/>
      <c r="Y54" s="17">
        <f t="shared" si="73"/>
        <v>0.35818507450009152</v>
      </c>
      <c r="Z54" s="19">
        <f t="shared" si="76"/>
        <v>2.2130912581942174E-2</v>
      </c>
      <c r="AA54" s="19">
        <f t="shared" si="77"/>
        <v>7.0918570966404262E-2</v>
      </c>
      <c r="AB54" s="16">
        <f t="shared" si="74"/>
        <v>5.6229255059847993E-2</v>
      </c>
      <c r="AC54" s="16">
        <f t="shared" si="75"/>
        <v>9.5040330392886008E-2</v>
      </c>
    </row>
    <row r="55" spans="1:29" s="1" customFormat="1" x14ac:dyDescent="0.3">
      <c r="A55" s="12">
        <v>54</v>
      </c>
      <c r="B55" s="12" t="s">
        <v>30</v>
      </c>
      <c r="C55" s="12" t="s">
        <v>44</v>
      </c>
      <c r="D55" s="12" t="s">
        <v>88</v>
      </c>
      <c r="E55" s="13">
        <v>4</v>
      </c>
      <c r="F55" s="14">
        <v>192</v>
      </c>
      <c r="G55" s="14">
        <v>154</v>
      </c>
      <c r="H55" s="15">
        <v>38</v>
      </c>
      <c r="I55" s="16">
        <v>0.47952204497768403</v>
      </c>
      <c r="J55" s="16">
        <v>0.481843927025425</v>
      </c>
      <c r="K55" s="16">
        <v>0.457020275772894</v>
      </c>
      <c r="L55" s="16">
        <v>0.45851137361963201</v>
      </c>
      <c r="M55" s="17">
        <v>0.464625128536021</v>
      </c>
      <c r="N55" s="18">
        <v>0.74523771968402097</v>
      </c>
      <c r="O55" s="18">
        <v>0.74523771969982999</v>
      </c>
      <c r="P55" s="18">
        <v>0.31976366023282699</v>
      </c>
      <c r="Q55" s="18">
        <v>0.32080693758946399</v>
      </c>
      <c r="R55" s="17">
        <v>0.325084552289435</v>
      </c>
      <c r="S55" s="16">
        <v>0.65534846726918405</v>
      </c>
      <c r="T55" s="16">
        <v>0.69046536043296802</v>
      </c>
      <c r="U55" s="16">
        <v>0.41586151589665998</v>
      </c>
      <c r="V55" s="16">
        <v>0.42144379944478899</v>
      </c>
      <c r="W55" s="17">
        <v>0.446255478375573</v>
      </c>
      <c r="X55" s="18"/>
      <c r="Y55" s="17">
        <f t="shared" si="73"/>
        <v>0.42924394673281113</v>
      </c>
      <c r="Z55" s="19">
        <f t="shared" si="76"/>
        <v>1.340672772370104E-2</v>
      </c>
      <c r="AA55" s="19">
        <f t="shared" si="77"/>
        <v>6.2457979919382539E-2</v>
      </c>
      <c r="AB55" s="16">
        <f t="shared" si="74"/>
        <v>8.9889252414836918E-2</v>
      </c>
      <c r="AC55" s="16">
        <f t="shared" si="75"/>
        <v>0.121170926086138</v>
      </c>
    </row>
    <row r="56" spans="1:29" s="1" customFormat="1" x14ac:dyDescent="0.3">
      <c r="A56" s="12">
        <v>55</v>
      </c>
      <c r="B56" s="12" t="s">
        <v>30</v>
      </c>
      <c r="C56" s="12" t="s">
        <v>44</v>
      </c>
      <c r="D56" s="12" t="s">
        <v>88</v>
      </c>
      <c r="E56" s="13">
        <v>5</v>
      </c>
      <c r="F56" s="14">
        <v>192</v>
      </c>
      <c r="G56" s="14">
        <v>154</v>
      </c>
      <c r="H56" s="15">
        <v>38</v>
      </c>
      <c r="I56" s="16">
        <v>0.46127790560182502</v>
      </c>
      <c r="J56" s="16">
        <v>0.46718411351361699</v>
      </c>
      <c r="K56" s="16">
        <v>0.46496117698566602</v>
      </c>
      <c r="L56" s="16">
        <v>0.46647818322493501</v>
      </c>
      <c r="M56" s="17">
        <v>0.474292431745237</v>
      </c>
      <c r="N56" s="18">
        <v>0.77176695964555397</v>
      </c>
      <c r="O56" s="18">
        <v>0.77176695966898301</v>
      </c>
      <c r="P56" s="18">
        <v>0.30265705411202398</v>
      </c>
      <c r="Q56" s="18">
        <v>0.30364451857609698</v>
      </c>
      <c r="R56" s="17">
        <v>0.30873104526760797</v>
      </c>
      <c r="S56" s="16">
        <v>0.66240737857364895</v>
      </c>
      <c r="T56" s="16">
        <v>0.69537000611292499</v>
      </c>
      <c r="U56" s="16">
        <v>0.41158079164997602</v>
      </c>
      <c r="V56" s="16">
        <v>0.417105613241124</v>
      </c>
      <c r="W56" s="17">
        <v>0.44850976947617899</v>
      </c>
      <c r="X56" s="18"/>
      <c r="Y56" s="17">
        <f t="shared" si="73"/>
        <v>0.53626413350857038</v>
      </c>
      <c r="Z56" s="19">
        <f t="shared" si="76"/>
        <v>-2.0806673198405189E-2</v>
      </c>
      <c r="AA56" s="19">
        <f t="shared" si="77"/>
        <v>5.0305395647551064E-2</v>
      </c>
      <c r="AB56" s="16">
        <f t="shared" si="74"/>
        <v>0.10935958107190502</v>
      </c>
      <c r="AC56" s="16">
        <f t="shared" si="75"/>
        <v>0.13977872420857101</v>
      </c>
    </row>
    <row r="57" spans="1:29" s="1" customFormat="1" x14ac:dyDescent="0.3">
      <c r="A57" s="2">
        <v>56</v>
      </c>
      <c r="B57" s="2" t="s">
        <v>30</v>
      </c>
      <c r="C57" s="2" t="s">
        <v>45</v>
      </c>
      <c r="D57" s="3" t="s">
        <v>88</v>
      </c>
      <c r="E57" s="3">
        <v>1</v>
      </c>
      <c r="F57" s="5">
        <v>192</v>
      </c>
      <c r="G57" s="5">
        <v>154</v>
      </c>
      <c r="H57" s="6">
        <v>38</v>
      </c>
      <c r="I57" s="7">
        <v>0.340809255735254</v>
      </c>
      <c r="J57" s="7">
        <v>0.34243281287583199</v>
      </c>
      <c r="K57" s="7">
        <v>0.51432762184953895</v>
      </c>
      <c r="L57" s="7">
        <v>0.51600569358970505</v>
      </c>
      <c r="M57" s="8">
        <v>0.51770029813030805</v>
      </c>
      <c r="N57" s="9">
        <v>0.46085679339456798</v>
      </c>
      <c r="O57" s="9">
        <v>0.460856793408428</v>
      </c>
      <c r="P57" s="9">
        <v>0.46517204924264</v>
      </c>
      <c r="Q57" s="9">
        <v>0.46668974348457598</v>
      </c>
      <c r="R57" s="8">
        <v>0.468222390446007</v>
      </c>
      <c r="S57" s="7">
        <v>0.69063479501653702</v>
      </c>
      <c r="T57" s="7">
        <v>0.71966727401386898</v>
      </c>
      <c r="U57" s="7">
        <v>0.39399830930150898</v>
      </c>
      <c r="V57" s="7">
        <v>0.39928711385766502</v>
      </c>
      <c r="W57" s="8">
        <v>0.40479478250071999</v>
      </c>
      <c r="X57" s="9"/>
      <c r="Y57" s="8">
        <f t="shared" ref="Y57:Y59" si="78">(M57-R57)/R57</f>
        <v>0.10567181043429102</v>
      </c>
      <c r="Z57" s="11"/>
      <c r="AA57" s="11"/>
      <c r="AB57" s="7">
        <f t="shared" ref="AB57:AB59" si="79">N57-S57</f>
        <v>-0.22977800162196904</v>
      </c>
      <c r="AC57" s="7">
        <f t="shared" ref="AC57:AC59" si="80">W57-R57</f>
        <v>-6.3427607945287012E-2</v>
      </c>
    </row>
    <row r="58" spans="1:29" s="1" customFormat="1" x14ac:dyDescent="0.3">
      <c r="A58" s="2">
        <v>57</v>
      </c>
      <c r="B58" s="2" t="s">
        <v>30</v>
      </c>
      <c r="C58" s="2" t="s">
        <v>45</v>
      </c>
      <c r="D58" s="3" t="s">
        <v>88</v>
      </c>
      <c r="E58" s="3">
        <v>2</v>
      </c>
      <c r="F58" s="5">
        <v>192</v>
      </c>
      <c r="G58" s="5">
        <v>154</v>
      </c>
      <c r="H58" s="6">
        <v>38</v>
      </c>
      <c r="I58" s="7">
        <v>0.399186229901626</v>
      </c>
      <c r="J58" s="7">
        <v>0.40033365397248999</v>
      </c>
      <c r="K58" s="7">
        <v>0.49102571546381601</v>
      </c>
      <c r="L58" s="7">
        <v>0.49262776120627899</v>
      </c>
      <c r="M58" s="8">
        <v>0.49587946489909102</v>
      </c>
      <c r="N58" s="9">
        <v>0.58297892949533003</v>
      </c>
      <c r="O58" s="9">
        <v>0.58297892953118102</v>
      </c>
      <c r="P58" s="9">
        <v>0.40911042102190498</v>
      </c>
      <c r="Q58" s="9">
        <v>0.41044520571352999</v>
      </c>
      <c r="R58" s="8">
        <v>0.41315444440492599</v>
      </c>
      <c r="S58" s="7">
        <v>0.73108276253706495</v>
      </c>
      <c r="T58" s="7">
        <v>0.73445602280326705</v>
      </c>
      <c r="U58" s="7">
        <v>0.36733976667067803</v>
      </c>
      <c r="V58" s="7">
        <v>0.37227072242800002</v>
      </c>
      <c r="W58" s="8">
        <v>0.38275927379831198</v>
      </c>
      <c r="X58" s="9" t="s">
        <v>35</v>
      </c>
      <c r="Y58" s="8">
        <f t="shared" si="78"/>
        <v>0.20022783638044947</v>
      </c>
      <c r="Z58" s="11">
        <f t="shared" ref="Z58:Z59" si="81">(M57-M58)/M57</f>
        <v>4.2149547353987814E-2</v>
      </c>
      <c r="AA58" s="11">
        <f t="shared" ref="AA58:AA59" si="82">(R57-R58)/R57</f>
        <v>0.11761066357511402</v>
      </c>
      <c r="AB58" s="7">
        <f t="shared" si="79"/>
        <v>-0.14810383304173491</v>
      </c>
      <c r="AC58" s="7">
        <f t="shared" si="80"/>
        <v>-3.0395170606614008E-2</v>
      </c>
    </row>
    <row r="59" spans="1:29" s="1" customFormat="1" x14ac:dyDescent="0.3">
      <c r="A59" s="2">
        <v>58</v>
      </c>
      <c r="B59" s="2" t="s">
        <v>30</v>
      </c>
      <c r="C59" s="2" t="s">
        <v>45</v>
      </c>
      <c r="D59" s="3" t="s">
        <v>88</v>
      </c>
      <c r="E59" s="3">
        <v>3</v>
      </c>
      <c r="F59" s="5">
        <v>192</v>
      </c>
      <c r="G59" s="5">
        <v>154</v>
      </c>
      <c r="H59" s="6">
        <v>38</v>
      </c>
      <c r="I59" s="7">
        <v>0.39911556660824399</v>
      </c>
      <c r="J59" s="7">
        <v>0.40393839371121498</v>
      </c>
      <c r="K59" s="7">
        <v>0.49105459003008001</v>
      </c>
      <c r="L59" s="7">
        <v>0.492656729980187</v>
      </c>
      <c r="M59" s="8">
        <v>0.49755890773522099</v>
      </c>
      <c r="N59" s="9">
        <v>0.67595850229839705</v>
      </c>
      <c r="O59" s="9">
        <v>0.67595850229895105</v>
      </c>
      <c r="P59" s="9">
        <v>0.36063000521934901</v>
      </c>
      <c r="Q59" s="9">
        <v>0.361806615214042</v>
      </c>
      <c r="R59" s="8">
        <v>0.36540676970862801</v>
      </c>
      <c r="S59" s="7">
        <v>0.74031584434043896</v>
      </c>
      <c r="T59" s="7">
        <v>0.74902872990609803</v>
      </c>
      <c r="U59" s="7">
        <v>0.36097851286607102</v>
      </c>
      <c r="V59" s="7">
        <v>0.36582407884554202</v>
      </c>
      <c r="W59" s="8">
        <v>0.381622253040652</v>
      </c>
      <c r="X59" s="9"/>
      <c r="Y59" s="8">
        <f t="shared" si="78"/>
        <v>0.36165760730697427</v>
      </c>
      <c r="Z59" s="11">
        <f t="shared" si="81"/>
        <v>-3.3867964999755177E-3</v>
      </c>
      <c r="AA59" s="11">
        <f t="shared" si="82"/>
        <v>0.11556858541137043</v>
      </c>
      <c r="AB59" s="7">
        <f t="shared" si="79"/>
        <v>-6.435734204204191E-2</v>
      </c>
      <c r="AC59" s="7">
        <f t="shared" si="80"/>
        <v>1.6215483332023994E-2</v>
      </c>
    </row>
    <row r="60" spans="1:29" s="1" customFormat="1" x14ac:dyDescent="0.3">
      <c r="A60" s="12">
        <v>59</v>
      </c>
      <c r="B60" s="12" t="s">
        <v>30</v>
      </c>
      <c r="C60" s="12" t="s">
        <v>46</v>
      </c>
      <c r="D60" s="12" t="s">
        <v>88</v>
      </c>
      <c r="E60" s="13">
        <v>1</v>
      </c>
      <c r="F60" s="14">
        <v>192</v>
      </c>
      <c r="G60" s="14">
        <v>154</v>
      </c>
      <c r="H60" s="15">
        <v>38</v>
      </c>
      <c r="I60" s="16">
        <v>0.31997572008659397</v>
      </c>
      <c r="J60" s="16">
        <v>0.32248165498769799</v>
      </c>
      <c r="K60" s="16">
        <v>0.52239198846305901</v>
      </c>
      <c r="L60" s="16">
        <v>0.52409637142032095</v>
      </c>
      <c r="M60" s="17">
        <v>0.52581754640299205</v>
      </c>
      <c r="N60" s="18">
        <v>0.41187761292807401</v>
      </c>
      <c r="O60" s="18">
        <v>0.41187761294808001</v>
      </c>
      <c r="P60" s="18">
        <v>0.48584238313311501</v>
      </c>
      <c r="Q60" s="18">
        <v>0.487427517469045</v>
      </c>
      <c r="R60" s="17">
        <v>0.48902826896186602</v>
      </c>
      <c r="S60" s="16">
        <v>0.70342639506217397</v>
      </c>
      <c r="T60" s="16">
        <v>0.73736266000731898</v>
      </c>
      <c r="U60" s="16">
        <v>0.38576682202330898</v>
      </c>
      <c r="V60" s="16">
        <v>0.390945131873287</v>
      </c>
      <c r="W60" s="17">
        <v>0.39633773326022098</v>
      </c>
      <c r="X60" s="18"/>
      <c r="Y60" s="17">
        <f t="shared" ref="Y60:Y62" si="83">(M60-R60)/R60</f>
        <v>7.5229347209772091E-2</v>
      </c>
      <c r="Z60" s="19"/>
      <c r="AA60" s="19"/>
      <c r="AB60" s="16">
        <f t="shared" ref="AB60:AB62" si="84">N60-S60</f>
        <v>-0.29154878213409996</v>
      </c>
      <c r="AC60" s="16">
        <f t="shared" ref="AC60:AC62" si="85">W60-R60</f>
        <v>-9.2690535701645038E-2</v>
      </c>
    </row>
    <row r="61" spans="1:29" s="1" customFormat="1" x14ac:dyDescent="0.3">
      <c r="A61" s="12">
        <v>60</v>
      </c>
      <c r="B61" s="12" t="s">
        <v>30</v>
      </c>
      <c r="C61" s="12" t="s">
        <v>46</v>
      </c>
      <c r="D61" s="12" t="s">
        <v>88</v>
      </c>
      <c r="E61" s="13">
        <v>2</v>
      </c>
      <c r="F61" s="14">
        <v>192</v>
      </c>
      <c r="G61" s="14">
        <v>154</v>
      </c>
      <c r="H61" s="15">
        <v>38</v>
      </c>
      <c r="I61" s="16">
        <v>0.33976357815151798</v>
      </c>
      <c r="J61" s="16">
        <v>0.341327168994285</v>
      </c>
      <c r="K61" s="16">
        <v>0.51473540044136501</v>
      </c>
      <c r="L61" s="16">
        <v>0.51641480262092898</v>
      </c>
      <c r="M61" s="17">
        <v>0.51982351819268902</v>
      </c>
      <c r="N61" s="18">
        <v>0.52802410647871201</v>
      </c>
      <c r="O61" s="18">
        <v>0.52802410650424503</v>
      </c>
      <c r="P61" s="18">
        <v>0.43523263385710098</v>
      </c>
      <c r="Q61" s="18">
        <v>0.43665264622324101</v>
      </c>
      <c r="R61" s="17">
        <v>0.43953487319868301</v>
      </c>
      <c r="S61" s="16">
        <v>0.65572003317153105</v>
      </c>
      <c r="T61" s="16">
        <v>0.66313749473385597</v>
      </c>
      <c r="U61" s="16">
        <v>0.41563728705410902</v>
      </c>
      <c r="V61" s="16">
        <v>0.42121656068443802</v>
      </c>
      <c r="W61" s="17">
        <v>0.43308413787651601</v>
      </c>
      <c r="X61" s="18" t="s">
        <v>35</v>
      </c>
      <c r="Y61" s="17">
        <f t="shared" si="83"/>
        <v>0.18266729192546485</v>
      </c>
      <c r="Z61" s="19">
        <f t="shared" ref="Z61:Z62" si="86">(M60-M61)/M60</f>
        <v>1.1399445019107734E-2</v>
      </c>
      <c r="AA61" s="19">
        <f t="shared" ref="AA61:AA62" si="87">(R60-R61)/R60</f>
        <v>0.10120763748126484</v>
      </c>
      <c r="AB61" s="16">
        <f t="shared" si="84"/>
        <v>-0.12769592669281904</v>
      </c>
      <c r="AC61" s="16">
        <f t="shared" si="85"/>
        <v>-6.4507353221670005E-3</v>
      </c>
    </row>
    <row r="62" spans="1:29" s="1" customFormat="1" x14ac:dyDescent="0.3">
      <c r="A62" s="12">
        <v>61</v>
      </c>
      <c r="B62" s="12" t="s">
        <v>30</v>
      </c>
      <c r="C62" s="12" t="s">
        <v>46</v>
      </c>
      <c r="D62" s="12" t="s">
        <v>88</v>
      </c>
      <c r="E62" s="13">
        <v>3</v>
      </c>
      <c r="F62" s="14">
        <v>192</v>
      </c>
      <c r="G62" s="14">
        <v>154</v>
      </c>
      <c r="H62" s="15">
        <v>38</v>
      </c>
      <c r="I62" s="16">
        <v>0.32225179981491697</v>
      </c>
      <c r="J62" s="16">
        <v>0.32667167066797498</v>
      </c>
      <c r="K62" s="16">
        <v>0.52151701793901195</v>
      </c>
      <c r="L62" s="16">
        <v>0.52321854617246</v>
      </c>
      <c r="M62" s="17">
        <v>0.52842482909113897</v>
      </c>
      <c r="N62" s="18">
        <v>0.56080893789632202</v>
      </c>
      <c r="O62" s="18">
        <v>0.56080893795216702</v>
      </c>
      <c r="P62" s="18">
        <v>0.41984432709337399</v>
      </c>
      <c r="Q62" s="18">
        <v>0.42121413277876801</v>
      </c>
      <c r="R62" s="17">
        <v>0.42540542141070697</v>
      </c>
      <c r="S62" s="16">
        <v>0.65460766902321499</v>
      </c>
      <c r="T62" s="16">
        <v>0.65880190174460995</v>
      </c>
      <c r="U62" s="16">
        <v>0.41630820492585102</v>
      </c>
      <c r="V62" s="16">
        <v>0.42189648456816797</v>
      </c>
      <c r="W62" s="17">
        <v>0.44011615500797702</v>
      </c>
      <c r="X62" s="18"/>
      <c r="Y62" s="17">
        <f t="shared" si="83"/>
        <v>0.24216759471189736</v>
      </c>
      <c r="Z62" s="19">
        <f t="shared" si="86"/>
        <v>-1.6546598215399725E-2</v>
      </c>
      <c r="AA62" s="19">
        <f t="shared" si="87"/>
        <v>3.2146372562317928E-2</v>
      </c>
      <c r="AB62" s="16">
        <f t="shared" si="84"/>
        <v>-9.3798731126892965E-2</v>
      </c>
      <c r="AC62" s="16">
        <f t="shared" si="85"/>
        <v>1.4710733597270043E-2</v>
      </c>
    </row>
    <row r="63" spans="1:29" s="1" customFormat="1" x14ac:dyDescent="0.3">
      <c r="A63" s="2">
        <v>62</v>
      </c>
      <c r="B63" s="2" t="s">
        <v>30</v>
      </c>
      <c r="C63" s="2" t="s">
        <v>48</v>
      </c>
      <c r="D63" s="3" t="s">
        <v>88</v>
      </c>
      <c r="E63" s="3">
        <v>1</v>
      </c>
      <c r="F63" s="5">
        <v>192</v>
      </c>
      <c r="G63" s="5">
        <v>154</v>
      </c>
      <c r="H63" s="6">
        <v>38</v>
      </c>
      <c r="I63" s="7">
        <v>0.44166838052438701</v>
      </c>
      <c r="J63" s="7">
        <v>0.44430855766059701</v>
      </c>
      <c r="K63" s="7">
        <v>0.47334785128031198</v>
      </c>
      <c r="L63" s="7">
        <v>0.47489222031428602</v>
      </c>
      <c r="M63" s="8">
        <v>0.47645180487476402</v>
      </c>
      <c r="N63" s="9">
        <v>0.54317994943863501</v>
      </c>
      <c r="O63" s="9">
        <v>0.54317994944617298</v>
      </c>
      <c r="P63" s="9">
        <v>0.42818763474481802</v>
      </c>
      <c r="Q63" s="9">
        <v>0.42958466173467802</v>
      </c>
      <c r="R63" s="8">
        <v>0.43099545259879501</v>
      </c>
      <c r="S63" s="7">
        <v>0.74470842174769702</v>
      </c>
      <c r="T63" s="7">
        <v>0.77324238409195101</v>
      </c>
      <c r="U63" s="7">
        <v>0.35791250250575402</v>
      </c>
      <c r="V63" s="7">
        <v>0.36271691214221502</v>
      </c>
      <c r="W63" s="8">
        <v>0.36772014038069001</v>
      </c>
      <c r="X63" s="9"/>
      <c r="Y63" s="8">
        <f t="shared" ref="Y63:Y65" si="88">(M63-R63)/R63</f>
        <v>0.10546828743059479</v>
      </c>
      <c r="Z63" s="11"/>
      <c r="AA63" s="11"/>
      <c r="AB63" s="7">
        <f t="shared" ref="AB63:AB65" si="89">N63-S63</f>
        <v>-0.20152847230906201</v>
      </c>
      <c r="AC63" s="7">
        <f t="shared" ref="AC63:AC65" si="90">W63-R63</f>
        <v>-6.3275312218105007E-2</v>
      </c>
    </row>
    <row r="64" spans="1:29" s="1" customFormat="1" x14ac:dyDescent="0.3">
      <c r="A64" s="2">
        <v>63</v>
      </c>
      <c r="B64" s="2" t="s">
        <v>30</v>
      </c>
      <c r="C64" s="2" t="s">
        <v>48</v>
      </c>
      <c r="D64" s="3" t="s">
        <v>88</v>
      </c>
      <c r="E64" s="3">
        <v>2</v>
      </c>
      <c r="F64" s="5">
        <v>192</v>
      </c>
      <c r="G64" s="5">
        <v>154</v>
      </c>
      <c r="H64" s="6">
        <v>38</v>
      </c>
      <c r="I64" s="7">
        <v>0.50659862677143896</v>
      </c>
      <c r="J64" s="7">
        <v>0.507476317043138</v>
      </c>
      <c r="K64" s="7">
        <v>0.44497383550689101</v>
      </c>
      <c r="L64" s="7">
        <v>0.44642563001832097</v>
      </c>
      <c r="M64" s="8">
        <v>0.44937236583796197</v>
      </c>
      <c r="N64" s="9">
        <v>0.68432347011761996</v>
      </c>
      <c r="O64" s="9">
        <v>0.684323470125063</v>
      </c>
      <c r="P64" s="9">
        <v>0.355944830325646</v>
      </c>
      <c r="Q64" s="9">
        <v>0.35710615422787001</v>
      </c>
      <c r="R64" s="8">
        <v>0.35946331614985599</v>
      </c>
      <c r="S64" s="7">
        <v>0.77615742395847498</v>
      </c>
      <c r="T64" s="7">
        <v>0.78170291873908404</v>
      </c>
      <c r="U64" s="7">
        <v>0.33514286101874702</v>
      </c>
      <c r="V64" s="7">
        <v>0.33964162420750699</v>
      </c>
      <c r="W64" s="8">
        <v>0.34921086618217201</v>
      </c>
      <c r="X64" s="9" t="s">
        <v>35</v>
      </c>
      <c r="Y64" s="8">
        <f t="shared" si="88"/>
        <v>0.25012023661024696</v>
      </c>
      <c r="Z64" s="11">
        <f t="shared" ref="Z64:Z65" si="91">(M63-M64)/M63</f>
        <v>5.6835631137801879E-2</v>
      </c>
      <c r="AA64" s="11">
        <f t="shared" ref="AA64:AA65" si="92">(R63-R64)/R63</f>
        <v>0.16596958510262252</v>
      </c>
      <c r="AB64" s="7">
        <f t="shared" si="89"/>
        <v>-9.183395384085502E-2</v>
      </c>
      <c r="AC64" s="7">
        <f t="shared" si="90"/>
        <v>-1.0252449967683985E-2</v>
      </c>
    </row>
    <row r="65" spans="1:29" s="1" customFormat="1" x14ac:dyDescent="0.3">
      <c r="A65" s="2">
        <v>64</v>
      </c>
      <c r="B65" s="2" t="s">
        <v>30</v>
      </c>
      <c r="C65" s="2" t="s">
        <v>48</v>
      </c>
      <c r="D65" s="3" t="s">
        <v>88</v>
      </c>
      <c r="E65" s="3">
        <v>3</v>
      </c>
      <c r="F65" s="5">
        <v>192</v>
      </c>
      <c r="G65" s="5">
        <v>154</v>
      </c>
      <c r="H65" s="6">
        <v>38</v>
      </c>
      <c r="I65" s="7">
        <v>0.49577516879730399</v>
      </c>
      <c r="J65" s="7">
        <v>0.49874603798318301</v>
      </c>
      <c r="K65" s="7">
        <v>0.44982792525327098</v>
      </c>
      <c r="L65" s="7">
        <v>0.45129555696745099</v>
      </c>
      <c r="M65" s="8">
        <v>0.45578617062536297</v>
      </c>
      <c r="N65" s="9">
        <v>0.74057698391205895</v>
      </c>
      <c r="O65" s="9">
        <v>0.74057698395428095</v>
      </c>
      <c r="P65" s="9">
        <v>0.32267535376068301</v>
      </c>
      <c r="Q65" s="9">
        <v>0.32372813095831199</v>
      </c>
      <c r="R65" s="8">
        <v>0.32694938573002003</v>
      </c>
      <c r="S65" s="7">
        <v>0.76007504842863305</v>
      </c>
      <c r="T65" s="7">
        <v>0.77085164103846704</v>
      </c>
      <c r="U65" s="7">
        <v>0.34697352091121603</v>
      </c>
      <c r="V65" s="7">
        <v>0.35163109200971698</v>
      </c>
      <c r="W65" s="8">
        <v>0.36681633968810101</v>
      </c>
      <c r="X65" s="9"/>
      <c r="Y65" s="8">
        <f t="shared" si="88"/>
        <v>0.39405727772717247</v>
      </c>
      <c r="Z65" s="11">
        <f t="shared" si="91"/>
        <v>-1.4272806418438597E-2</v>
      </c>
      <c r="AA65" s="11">
        <f t="shared" si="92"/>
        <v>9.0451317169402884E-2</v>
      </c>
      <c r="AB65" s="7">
        <f t="shared" si="89"/>
        <v>-1.9498064516574098E-2</v>
      </c>
      <c r="AC65" s="7">
        <f t="shared" si="90"/>
        <v>3.9866953958080986E-2</v>
      </c>
    </row>
    <row r="66" spans="1:29" s="1" customFormat="1" x14ac:dyDescent="0.3">
      <c r="A66" s="12">
        <v>65</v>
      </c>
      <c r="B66" s="12" t="s">
        <v>30</v>
      </c>
      <c r="C66" s="12" t="s">
        <v>47</v>
      </c>
      <c r="D66" s="12" t="s">
        <v>88</v>
      </c>
      <c r="E66" s="13">
        <v>1</v>
      </c>
      <c r="F66" s="14">
        <v>192</v>
      </c>
      <c r="G66" s="14">
        <v>154</v>
      </c>
      <c r="H66" s="15">
        <v>38</v>
      </c>
      <c r="I66" s="16">
        <v>0.44045538934926998</v>
      </c>
      <c r="J66" s="16">
        <v>0.444120532999565</v>
      </c>
      <c r="K66" s="16">
        <v>0.473861753087291</v>
      </c>
      <c r="L66" s="16">
        <v>0.47540779880372003</v>
      </c>
      <c r="M66" s="17">
        <v>0.47696907656576598</v>
      </c>
      <c r="N66" s="18">
        <v>0.51863445303232003</v>
      </c>
      <c r="O66" s="18">
        <v>0.51863445304592704</v>
      </c>
      <c r="P66" s="18">
        <v>0.43954064818565403</v>
      </c>
      <c r="Q66" s="18">
        <v>0.44097471610081301</v>
      </c>
      <c r="R66" s="17">
        <v>0.44242291282708801</v>
      </c>
      <c r="S66" s="16">
        <v>0.77123384039038401</v>
      </c>
      <c r="T66" s="16">
        <v>0.79890228899474602</v>
      </c>
      <c r="U66" s="16">
        <v>0.33880867057827202</v>
      </c>
      <c r="V66" s="16">
        <v>0.34335664146625899</v>
      </c>
      <c r="W66" s="17">
        <v>0.34809281887333299</v>
      </c>
      <c r="X66" s="18"/>
      <c r="Y66" s="17">
        <f t="shared" ref="Y66:Y68" si="93">(M66-R66)/R66</f>
        <v>7.808402941413578E-2</v>
      </c>
      <c r="Z66" s="19"/>
      <c r="AA66" s="19"/>
      <c r="AB66" s="16">
        <f t="shared" ref="AB66:AB68" si="94">N66-S66</f>
        <v>-0.25259938735806398</v>
      </c>
      <c r="AC66" s="16">
        <f t="shared" ref="AC66:AC68" si="95">W66-R66</f>
        <v>-9.4330093953755023E-2</v>
      </c>
    </row>
    <row r="67" spans="1:29" s="1" customFormat="1" x14ac:dyDescent="0.3">
      <c r="A67" s="12">
        <v>66</v>
      </c>
      <c r="B67" s="12" t="s">
        <v>30</v>
      </c>
      <c r="C67" s="12" t="s">
        <v>47</v>
      </c>
      <c r="D67" s="12" t="s">
        <v>88</v>
      </c>
      <c r="E67" s="13">
        <v>2</v>
      </c>
      <c r="F67" s="14">
        <v>192</v>
      </c>
      <c r="G67" s="14">
        <v>154</v>
      </c>
      <c r="H67" s="15">
        <v>38</v>
      </c>
      <c r="I67" s="16">
        <v>0.498009986469726</v>
      </c>
      <c r="J67" s="16">
        <v>0.49867059301449201</v>
      </c>
      <c r="K67" s="16">
        <v>0.448829957967191</v>
      </c>
      <c r="L67" s="16">
        <v>0.450294333662</v>
      </c>
      <c r="M67" s="17">
        <v>0.453266605756523</v>
      </c>
      <c r="N67" s="18">
        <v>0.67363678124447501</v>
      </c>
      <c r="O67" s="18">
        <v>0.67363678128756599</v>
      </c>
      <c r="P67" s="18">
        <v>0.36191963613412398</v>
      </c>
      <c r="Q67" s="18">
        <v>0.36310045374493799</v>
      </c>
      <c r="R67" s="17">
        <v>0.36549718242992602</v>
      </c>
      <c r="S67" s="16">
        <v>0.73427758807043098</v>
      </c>
      <c r="T67" s="16">
        <v>0.74090428899264904</v>
      </c>
      <c r="U67" s="16">
        <v>0.36515118815841902</v>
      </c>
      <c r="V67" s="16">
        <v>0.37005276570843898</v>
      </c>
      <c r="W67" s="17">
        <v>0.380478827198165</v>
      </c>
      <c r="X67" s="18" t="s">
        <v>35</v>
      </c>
      <c r="Y67" s="17">
        <f t="shared" si="93"/>
        <v>0.24013707231087711</v>
      </c>
      <c r="Z67" s="19">
        <f t="shared" ref="Z67:Z68" si="96">(M66-M67)/M66</f>
        <v>4.9693936093097663E-2</v>
      </c>
      <c r="AA67" s="19">
        <f t="shared" ref="AA67:AA68" si="97">(R66-R67)/R66</f>
        <v>0.17387374877491224</v>
      </c>
      <c r="AB67" s="16">
        <f t="shared" si="94"/>
        <v>-6.0640806825955962E-2</v>
      </c>
      <c r="AC67" s="16">
        <f t="shared" si="95"/>
        <v>1.4981644768238989E-2</v>
      </c>
    </row>
    <row r="68" spans="1:29" s="1" customFormat="1" x14ac:dyDescent="0.3">
      <c r="A68" s="12">
        <v>67</v>
      </c>
      <c r="B68" s="12" t="s">
        <v>30</v>
      </c>
      <c r="C68" s="12" t="s">
        <v>47</v>
      </c>
      <c r="D68" s="12" t="s">
        <v>88</v>
      </c>
      <c r="E68" s="13">
        <v>3</v>
      </c>
      <c r="F68" s="14">
        <v>192</v>
      </c>
      <c r="G68" s="14">
        <v>154</v>
      </c>
      <c r="H68" s="15">
        <v>38</v>
      </c>
      <c r="I68" s="16">
        <v>0.491678315901034</v>
      </c>
      <c r="J68" s="16">
        <v>0.49458267920336801</v>
      </c>
      <c r="K68" s="16">
        <v>0.451651665858465</v>
      </c>
      <c r="L68" s="16">
        <v>0.45312524780250102</v>
      </c>
      <c r="M68" s="17">
        <v>0.45763406778778998</v>
      </c>
      <c r="N68" s="18">
        <v>0.736183602206403</v>
      </c>
      <c r="O68" s="18">
        <v>0.73618360223461099</v>
      </c>
      <c r="P68" s="18">
        <v>0.32539616920620201</v>
      </c>
      <c r="Q68" s="18">
        <v>0.32645782347617802</v>
      </c>
      <c r="R68" s="17">
        <v>0.32970624003645999</v>
      </c>
      <c r="S68" s="16">
        <v>0.70819214785281404</v>
      </c>
      <c r="T68" s="16">
        <v>0.71755104802907099</v>
      </c>
      <c r="U68" s="16">
        <v>0.382654753068708</v>
      </c>
      <c r="V68" s="16">
        <v>0.387791288311847</v>
      </c>
      <c r="W68" s="17">
        <v>0.404538120131749</v>
      </c>
      <c r="X68" s="18"/>
      <c r="Y68" s="17">
        <f t="shared" si="93"/>
        <v>0.38800547947525443</v>
      </c>
      <c r="Z68" s="19">
        <f t="shared" si="96"/>
        <v>-9.6355257056219279E-3</v>
      </c>
      <c r="AA68" s="19">
        <f t="shared" si="97"/>
        <v>9.7923989880080553E-2</v>
      </c>
      <c r="AB68" s="16">
        <f t="shared" si="94"/>
        <v>2.7991454353588963E-2</v>
      </c>
      <c r="AC68" s="16">
        <f t="shared" si="95"/>
        <v>7.4831880095289016E-2</v>
      </c>
    </row>
    <row r="69" spans="1:29" s="1" customFormat="1" x14ac:dyDescent="0.3">
      <c r="A69" s="2">
        <v>68</v>
      </c>
      <c r="B69" s="2" t="s">
        <v>30</v>
      </c>
      <c r="C69" s="2" t="s">
        <v>49</v>
      </c>
      <c r="D69" s="3" t="s">
        <v>88</v>
      </c>
      <c r="E69" s="3">
        <v>1</v>
      </c>
      <c r="F69" s="5">
        <v>192</v>
      </c>
      <c r="G69" s="5">
        <v>154</v>
      </c>
      <c r="H69" s="6">
        <v>38</v>
      </c>
      <c r="I69" s="7">
        <v>0.39632120309540098</v>
      </c>
      <c r="J69" s="7">
        <v>0.40051039125412002</v>
      </c>
      <c r="K69" s="7">
        <v>0.49219507008196101</v>
      </c>
      <c r="L69" s="7">
        <v>0.49380093102091599</v>
      </c>
      <c r="M69" s="8">
        <v>0.49542261332066101</v>
      </c>
      <c r="N69" s="9">
        <v>0.50568502224127398</v>
      </c>
      <c r="O69" s="9">
        <v>0.50568502225388101</v>
      </c>
      <c r="P69" s="9">
        <v>0.44541355309418201</v>
      </c>
      <c r="Q69" s="9">
        <v>0.446866782250818</v>
      </c>
      <c r="R69" s="8">
        <v>0.44833432900011599</v>
      </c>
      <c r="S69" s="7">
        <v>0.72493180194921902</v>
      </c>
      <c r="T69" s="7">
        <v>0.81130575032963803</v>
      </c>
      <c r="U69" s="7">
        <v>0.37151710717146302</v>
      </c>
      <c r="V69" s="7">
        <v>0.37650413712238301</v>
      </c>
      <c r="W69" s="8">
        <v>0.38169754296504899</v>
      </c>
      <c r="X69" s="9"/>
      <c r="Y69" s="8">
        <f t="shared" ref="Y69:Y71" si="98">(M69-R69)/R69</f>
        <v>0.10502939720356064</v>
      </c>
      <c r="Z69" s="11"/>
      <c r="AA69" s="11"/>
      <c r="AB69" s="7">
        <f t="shared" ref="AB69:AB71" si="99">N69-S69</f>
        <v>-0.21924677970794504</v>
      </c>
      <c r="AC69" s="7">
        <f t="shared" ref="AC69:AC71" si="100">W69-R69</f>
        <v>-6.6636786035067008E-2</v>
      </c>
    </row>
    <row r="70" spans="1:29" s="1" customFormat="1" x14ac:dyDescent="0.3">
      <c r="A70" s="2">
        <v>69</v>
      </c>
      <c r="B70" s="2" t="s">
        <v>30</v>
      </c>
      <c r="C70" s="2" t="s">
        <v>49</v>
      </c>
      <c r="D70" s="3" t="s">
        <v>88</v>
      </c>
      <c r="E70" s="3">
        <v>2</v>
      </c>
      <c r="F70" s="5">
        <v>192</v>
      </c>
      <c r="G70" s="5">
        <v>154</v>
      </c>
      <c r="H70" s="6">
        <v>38</v>
      </c>
      <c r="I70" s="7">
        <v>0.47637755269401799</v>
      </c>
      <c r="J70" s="7">
        <v>0.47764083290382098</v>
      </c>
      <c r="K70" s="7">
        <v>0.45839875172650202</v>
      </c>
      <c r="L70" s="7">
        <v>0.45989434705975202</v>
      </c>
      <c r="M70" s="8">
        <v>0.46292998626728599</v>
      </c>
      <c r="N70" s="9">
        <v>0.66027566208938804</v>
      </c>
      <c r="O70" s="9">
        <v>0.66027566209720401</v>
      </c>
      <c r="P70" s="9">
        <v>0.36925371487328601</v>
      </c>
      <c r="Q70" s="9">
        <v>0.37045846102643298</v>
      </c>
      <c r="R70" s="8">
        <v>0.37290375794352798</v>
      </c>
      <c r="S70" s="7">
        <v>0.77604740421552598</v>
      </c>
      <c r="T70" s="7">
        <v>0.78464561320571502</v>
      </c>
      <c r="U70" s="7">
        <v>0.335225213095041</v>
      </c>
      <c r="V70" s="7">
        <v>0.339725081730261</v>
      </c>
      <c r="W70" s="8">
        <v>0.34929667508112</v>
      </c>
      <c r="X70" s="9" t="s">
        <v>35</v>
      </c>
      <c r="Y70" s="8">
        <f t="shared" si="98"/>
        <v>0.24141947193085528</v>
      </c>
      <c r="Z70" s="11">
        <f t="shared" ref="Z70:Z71" si="101">(M69-M70)/M69</f>
        <v>6.5585676107086086E-2</v>
      </c>
      <c r="AA70" s="11">
        <f t="shared" ref="AA70:AA71" si="102">(R69-R70)/R69</f>
        <v>0.16824625324769296</v>
      </c>
      <c r="AB70" s="7">
        <f t="shared" si="99"/>
        <v>-0.11577174212613794</v>
      </c>
      <c r="AC70" s="7">
        <f t="shared" si="100"/>
        <v>-2.360708286240798E-2</v>
      </c>
    </row>
    <row r="71" spans="1:29" s="1" customFormat="1" x14ac:dyDescent="0.3">
      <c r="A71" s="2">
        <v>70</v>
      </c>
      <c r="B71" s="2" t="s">
        <v>30</v>
      </c>
      <c r="C71" s="2" t="s">
        <v>49</v>
      </c>
      <c r="D71" s="3" t="s">
        <v>88</v>
      </c>
      <c r="E71" s="3">
        <v>3</v>
      </c>
      <c r="F71" s="5">
        <v>192</v>
      </c>
      <c r="G71" s="5">
        <v>154</v>
      </c>
      <c r="H71" s="6">
        <v>38</v>
      </c>
      <c r="I71" s="7">
        <v>0.45689458076920902</v>
      </c>
      <c r="J71" s="7">
        <v>0.45917411077092601</v>
      </c>
      <c r="K71" s="7">
        <v>0.46684892853890297</v>
      </c>
      <c r="L71" s="7">
        <v>0.46837209385343698</v>
      </c>
      <c r="M71" s="8">
        <v>0.47303262748637798</v>
      </c>
      <c r="N71" s="9">
        <v>0.71738432072988001</v>
      </c>
      <c r="O71" s="9">
        <v>0.717384320737395</v>
      </c>
      <c r="P71" s="9">
        <v>0.33679037307567</v>
      </c>
      <c r="Q71" s="9">
        <v>0.33788920266095701</v>
      </c>
      <c r="R71" s="8">
        <v>0.34125136708935599</v>
      </c>
      <c r="S71" s="7">
        <v>0.70658731178135203</v>
      </c>
      <c r="T71" s="7">
        <v>0.71611348930399199</v>
      </c>
      <c r="U71" s="7">
        <v>0.38370554065260098</v>
      </c>
      <c r="V71" s="7">
        <v>0.38885618105820002</v>
      </c>
      <c r="W71" s="8">
        <v>0.40564900044994001</v>
      </c>
      <c r="X71" s="9"/>
      <c r="Y71" s="8">
        <f t="shared" si="98"/>
        <v>0.38617064459265688</v>
      </c>
      <c r="Z71" s="11">
        <f t="shared" si="101"/>
        <v>-2.1823259496650836E-2</v>
      </c>
      <c r="AA71" s="11">
        <f t="shared" si="102"/>
        <v>8.4880857808264237E-2</v>
      </c>
      <c r="AB71" s="7">
        <f t="shared" si="99"/>
        <v>1.0797008948527975E-2</v>
      </c>
      <c r="AC71" s="7">
        <f t="shared" si="100"/>
        <v>6.4397633360584017E-2</v>
      </c>
    </row>
    <row r="72" spans="1:29" s="1" customFormat="1" x14ac:dyDescent="0.3">
      <c r="A72" s="12">
        <v>71</v>
      </c>
      <c r="B72" s="12" t="s">
        <v>30</v>
      </c>
      <c r="C72" s="12" t="s">
        <v>50</v>
      </c>
      <c r="D72" s="12" t="s">
        <v>88</v>
      </c>
      <c r="E72" s="13">
        <v>1</v>
      </c>
      <c r="F72" s="14">
        <v>192</v>
      </c>
      <c r="G72" s="14">
        <v>154</v>
      </c>
      <c r="H72" s="15">
        <v>38</v>
      </c>
      <c r="I72" s="16">
        <v>0.43727534697273501</v>
      </c>
      <c r="J72" s="16">
        <v>0.44015309966527699</v>
      </c>
      <c r="K72" s="16">
        <v>0.47520638715153002</v>
      </c>
      <c r="L72" s="16">
        <v>0.47675681994018398</v>
      </c>
      <c r="M72" s="17">
        <v>0.47832252799703401</v>
      </c>
      <c r="N72" s="18">
        <v>0.51687253723585502</v>
      </c>
      <c r="O72" s="18">
        <v>0.51687253725002202</v>
      </c>
      <c r="P72" s="18">
        <v>0.44034432665401602</v>
      </c>
      <c r="Q72" s="18">
        <v>0.44178101669186298</v>
      </c>
      <c r="R72" s="17">
        <v>0.44323186137466097</v>
      </c>
      <c r="S72" s="16">
        <v>0.73746073618764996</v>
      </c>
      <c r="T72" s="16">
        <v>0.74128197746957403</v>
      </c>
      <c r="U72" s="16">
        <v>0.36295748483242302</v>
      </c>
      <c r="V72" s="16">
        <v>0.36782961538261699</v>
      </c>
      <c r="W72" s="17">
        <v>0.37290336699723198</v>
      </c>
      <c r="X72" s="18"/>
      <c r="Y72" s="17">
        <f t="shared" ref="Y72:Y75" si="103">(M72-R72)/R72</f>
        <v>7.9170000354986045E-2</v>
      </c>
      <c r="Z72" s="19"/>
      <c r="AA72" s="19"/>
      <c r="AB72" s="16">
        <f t="shared" ref="AB72:AB75" si="104">N72-S72</f>
        <v>-0.22058819895179493</v>
      </c>
      <c r="AC72" s="16">
        <f t="shared" ref="AC72:AC75" si="105">W72-R72</f>
        <v>-7.0328494377428996E-2</v>
      </c>
    </row>
    <row r="73" spans="1:29" s="1" customFormat="1" x14ac:dyDescent="0.3">
      <c r="A73" s="12">
        <v>72</v>
      </c>
      <c r="B73" s="12" t="s">
        <v>30</v>
      </c>
      <c r="C73" s="12" t="s">
        <v>50</v>
      </c>
      <c r="D73" s="12" t="s">
        <v>88</v>
      </c>
      <c r="E73" s="13">
        <v>2</v>
      </c>
      <c r="F73" s="14">
        <v>192</v>
      </c>
      <c r="G73" s="14">
        <v>154</v>
      </c>
      <c r="H73" s="15">
        <v>38</v>
      </c>
      <c r="I73" s="16">
        <v>0.50724661904227597</v>
      </c>
      <c r="J73" s="16">
        <v>0.50870641966866104</v>
      </c>
      <c r="K73" s="16">
        <v>0.44468154371940699</v>
      </c>
      <c r="L73" s="16">
        <v>0.44613238458462401</v>
      </c>
      <c r="M73" s="17">
        <v>0.449077184769828</v>
      </c>
      <c r="N73" s="18">
        <v>0.682472816423628</v>
      </c>
      <c r="O73" s="18">
        <v>0.68247281643632696</v>
      </c>
      <c r="P73" s="18">
        <v>0.35698666891738701</v>
      </c>
      <c r="Q73" s="18">
        <v>0.35815139197576101</v>
      </c>
      <c r="R73" s="17">
        <v>0.36051545323171102</v>
      </c>
      <c r="S73" s="16">
        <v>0.73176321473124495</v>
      </c>
      <c r="T73" s="16">
        <v>0.74814548939861703</v>
      </c>
      <c r="U73" s="16">
        <v>0.36687472494976903</v>
      </c>
      <c r="V73" s="16">
        <v>0.371799438257023</v>
      </c>
      <c r="W73" s="17">
        <v>0.382274711418925</v>
      </c>
      <c r="X73" s="18" t="s">
        <v>35</v>
      </c>
      <c r="Y73" s="17">
        <f t="shared" si="103"/>
        <v>0.24565308017794302</v>
      </c>
      <c r="Z73" s="19">
        <f t="shared" ref="Z73:Z75" si="106">(M72-M73)/M72</f>
        <v>6.1141471528991742E-2</v>
      </c>
      <c r="AA73" s="19">
        <f t="shared" ref="AA73:AA75" si="107">(R72-R73)/R72</f>
        <v>0.18662107883311735</v>
      </c>
      <c r="AB73" s="16">
        <f t="shared" si="104"/>
        <v>-4.9290398307616945E-2</v>
      </c>
      <c r="AC73" s="16">
        <f t="shared" si="105"/>
        <v>2.175925818721397E-2</v>
      </c>
    </row>
    <row r="74" spans="1:29" s="1" customFormat="1" x14ac:dyDescent="0.3">
      <c r="A74" s="12">
        <v>73</v>
      </c>
      <c r="B74" s="12" t="s">
        <v>30</v>
      </c>
      <c r="C74" s="12" t="s">
        <v>50</v>
      </c>
      <c r="D74" s="12" t="s">
        <v>88</v>
      </c>
      <c r="E74" s="13">
        <v>3</v>
      </c>
      <c r="F74" s="14">
        <v>192</v>
      </c>
      <c r="G74" s="14">
        <v>154</v>
      </c>
      <c r="H74" s="15">
        <v>38</v>
      </c>
      <c r="I74" s="16">
        <v>0.51195678790122701</v>
      </c>
      <c r="J74" s="16">
        <v>0.51419981647851298</v>
      </c>
      <c r="K74" s="16">
        <v>0.44255111231696898</v>
      </c>
      <c r="L74" s="16">
        <v>0.44399500232716899</v>
      </c>
      <c r="M74" s="17">
        <v>0.44841297186113299</v>
      </c>
      <c r="N74" s="18">
        <v>0.72406162469789404</v>
      </c>
      <c r="O74" s="18">
        <v>0.72406162469868196</v>
      </c>
      <c r="P74" s="18">
        <v>0.33278795136040301</v>
      </c>
      <c r="Q74" s="18">
        <v>0.333873722438841</v>
      </c>
      <c r="R74" s="17">
        <v>0.33719593085604099</v>
      </c>
      <c r="S74" s="16">
        <v>0.71453896167677899</v>
      </c>
      <c r="T74" s="16">
        <v>0.73625841248304402</v>
      </c>
      <c r="U74" s="16">
        <v>0.37847051032096302</v>
      </c>
      <c r="V74" s="16">
        <v>0.38355087871874899</v>
      </c>
      <c r="W74" s="17">
        <v>0.40011458773923902</v>
      </c>
      <c r="X74" s="18"/>
      <c r="Y74" s="17">
        <f t="shared" si="103"/>
        <v>0.3298291314570278</v>
      </c>
      <c r="Z74" s="19">
        <f t="shared" si="106"/>
        <v>1.4790617987761817E-3</v>
      </c>
      <c r="AA74" s="19">
        <f t="shared" si="107"/>
        <v>6.4683835787427604E-2</v>
      </c>
      <c r="AB74" s="16">
        <f t="shared" si="104"/>
        <v>9.5226630211150409E-3</v>
      </c>
      <c r="AC74" s="16">
        <f t="shared" si="105"/>
        <v>6.2918656883198032E-2</v>
      </c>
    </row>
    <row r="75" spans="1:29" s="1" customFormat="1" x14ac:dyDescent="0.3">
      <c r="A75" s="12">
        <v>74</v>
      </c>
      <c r="B75" s="12" t="s">
        <v>30</v>
      </c>
      <c r="C75" s="12" t="s">
        <v>50</v>
      </c>
      <c r="D75" s="12" t="s">
        <v>88</v>
      </c>
      <c r="E75" s="13">
        <v>4</v>
      </c>
      <c r="F75" s="14">
        <v>192</v>
      </c>
      <c r="G75" s="14">
        <v>154</v>
      </c>
      <c r="H75" s="15">
        <v>38</v>
      </c>
      <c r="I75" s="16">
        <v>0.517723184485267</v>
      </c>
      <c r="J75" s="16">
        <v>0.51994700759705204</v>
      </c>
      <c r="K75" s="16">
        <v>0.43992889773795801</v>
      </c>
      <c r="L75" s="16">
        <v>0.44136423237606698</v>
      </c>
      <c r="M75" s="17">
        <v>0.44724934864767701</v>
      </c>
      <c r="N75" s="18">
        <v>0.76640051635499096</v>
      </c>
      <c r="O75" s="18">
        <v>0.76640051638149798</v>
      </c>
      <c r="P75" s="18">
        <v>0.30619456807214801</v>
      </c>
      <c r="Q75" s="18">
        <v>0.30719357421112797</v>
      </c>
      <c r="R75" s="17">
        <v>0.31128966938492902</v>
      </c>
      <c r="S75" s="16">
        <v>0.69815716596924204</v>
      </c>
      <c r="T75" s="16">
        <v>0.72855648115816896</v>
      </c>
      <c r="U75" s="16">
        <v>0.38917869740184202</v>
      </c>
      <c r="V75" s="16">
        <v>0.39440280628603203</v>
      </c>
      <c r="W75" s="17">
        <v>0.41762249966356202</v>
      </c>
      <c r="X75" s="18"/>
      <c r="Y75" s="17">
        <f t="shared" si="103"/>
        <v>0.43676258043316368</v>
      </c>
      <c r="Z75" s="19">
        <f t="shared" si="106"/>
        <v>2.5949811590560653E-3</v>
      </c>
      <c r="AA75" s="19">
        <f t="shared" si="107"/>
        <v>7.6828511558083193E-2</v>
      </c>
      <c r="AB75" s="16">
        <f t="shared" si="104"/>
        <v>6.8243350385748913E-2</v>
      </c>
      <c r="AC75" s="16">
        <f t="shared" si="105"/>
        <v>0.10633283027863299</v>
      </c>
    </row>
    <row r="76" spans="1:29" s="1" customFormat="1" x14ac:dyDescent="0.3">
      <c r="A76" s="2">
        <v>75</v>
      </c>
      <c r="B76" s="2" t="s">
        <v>30</v>
      </c>
      <c r="C76" s="2" t="s">
        <v>51</v>
      </c>
      <c r="D76" s="3" t="s">
        <v>88</v>
      </c>
      <c r="E76" s="3">
        <v>1</v>
      </c>
      <c r="F76" s="5">
        <v>192</v>
      </c>
      <c r="G76" s="5">
        <v>154</v>
      </c>
      <c r="H76" s="6">
        <v>38</v>
      </c>
      <c r="I76" s="7">
        <v>0.38395282902351902</v>
      </c>
      <c r="J76" s="7">
        <v>0.38647747406127297</v>
      </c>
      <c r="K76" s="7">
        <v>0.497211634106553</v>
      </c>
      <c r="L76" s="7">
        <v>0.498833862345192</v>
      </c>
      <c r="M76" s="8">
        <v>0.50047207319952502</v>
      </c>
      <c r="N76" s="9">
        <v>0.498578117516427</v>
      </c>
      <c r="O76" s="9">
        <v>0.49857811752443199</v>
      </c>
      <c r="P76" s="9">
        <v>0.44860404400469001</v>
      </c>
      <c r="Q76" s="9">
        <v>0.45006768262099001</v>
      </c>
      <c r="R76" s="8">
        <v>0.45154574138666498</v>
      </c>
      <c r="S76" s="7">
        <v>0.70916382363682895</v>
      </c>
      <c r="T76" s="7">
        <v>0.74540518728399396</v>
      </c>
      <c r="U76" s="7">
        <v>0.382017130753459</v>
      </c>
      <c r="V76" s="7">
        <v>0.38714510692483001</v>
      </c>
      <c r="W76" s="8">
        <v>0.39248529169844198</v>
      </c>
      <c r="X76" s="9"/>
      <c r="Y76" s="8">
        <f t="shared" ref="Y76:Y78" si="108">(M76-R76)/R76</f>
        <v>0.10835299135500813</v>
      </c>
      <c r="Z76" s="11"/>
      <c r="AA76" s="11"/>
      <c r="AB76" s="7">
        <f t="shared" ref="AB76:AB78" si="109">N76-S76</f>
        <v>-0.21058570612040195</v>
      </c>
      <c r="AC76" s="7">
        <f t="shared" ref="AC76:AC78" si="110">W76-R76</f>
        <v>-5.9060449688222993E-2</v>
      </c>
    </row>
    <row r="77" spans="1:29" s="1" customFormat="1" x14ac:dyDescent="0.3">
      <c r="A77" s="2">
        <v>76</v>
      </c>
      <c r="B77" s="2" t="s">
        <v>30</v>
      </c>
      <c r="C77" s="2" t="s">
        <v>51</v>
      </c>
      <c r="D77" s="3" t="s">
        <v>88</v>
      </c>
      <c r="E77" s="3">
        <v>2</v>
      </c>
      <c r="F77" s="5">
        <v>192</v>
      </c>
      <c r="G77" s="5">
        <v>154</v>
      </c>
      <c r="H77" s="6">
        <v>38</v>
      </c>
      <c r="I77" s="7">
        <v>0.47335807634913402</v>
      </c>
      <c r="J77" s="7">
        <v>0.47473302325160399</v>
      </c>
      <c r="K77" s="7">
        <v>0.45971853331155699</v>
      </c>
      <c r="L77" s="7">
        <v>0.46121843463205597</v>
      </c>
      <c r="M77" s="8">
        <v>0.46426281378643702</v>
      </c>
      <c r="N77" s="9">
        <v>0.64788451226336796</v>
      </c>
      <c r="O77" s="9">
        <v>0.64788451236358502</v>
      </c>
      <c r="P77" s="9">
        <v>0.37592750876827002</v>
      </c>
      <c r="Q77" s="9">
        <v>0.37715402918447299</v>
      </c>
      <c r="R77" s="8">
        <v>0.37964352175073601</v>
      </c>
      <c r="S77" s="7">
        <v>0.75938364036190398</v>
      </c>
      <c r="T77" s="7">
        <v>0.76604629329247698</v>
      </c>
      <c r="U77" s="7">
        <v>0.34747310985364499</v>
      </c>
      <c r="V77" s="7">
        <v>0.35213738714405701</v>
      </c>
      <c r="W77" s="8">
        <v>0.36205869132392599</v>
      </c>
      <c r="X77" s="9" t="s">
        <v>35</v>
      </c>
      <c r="Y77" s="8">
        <f t="shared" si="108"/>
        <v>0.22289144207038469</v>
      </c>
      <c r="Z77" s="11">
        <f t="shared" ref="Z77:Z78" si="111">(M76-M77)/M76</f>
        <v>7.2350209636277391E-2</v>
      </c>
      <c r="AA77" s="11">
        <f t="shared" ref="AA77:AA78" si="112">(R76-R77)/R76</f>
        <v>0.15923573858790549</v>
      </c>
      <c r="AB77" s="7">
        <f t="shared" si="109"/>
        <v>-0.11149912809853602</v>
      </c>
      <c r="AC77" s="7">
        <f t="shared" si="110"/>
        <v>-1.7584830426810028E-2</v>
      </c>
    </row>
    <row r="78" spans="1:29" s="1" customFormat="1" x14ac:dyDescent="0.3">
      <c r="A78" s="2">
        <v>77</v>
      </c>
      <c r="B78" s="2" t="s">
        <v>30</v>
      </c>
      <c r="C78" s="2" t="s">
        <v>51</v>
      </c>
      <c r="D78" s="3" t="s">
        <v>88</v>
      </c>
      <c r="E78" s="3">
        <v>3</v>
      </c>
      <c r="F78" s="5">
        <v>192</v>
      </c>
      <c r="G78" s="5">
        <v>154</v>
      </c>
      <c r="H78" s="6">
        <v>38</v>
      </c>
      <c r="I78" s="7">
        <v>0.47749369939675401</v>
      </c>
      <c r="J78" s="7">
        <v>0.47965912828625701</v>
      </c>
      <c r="K78" s="7">
        <v>0.45790993273077801</v>
      </c>
      <c r="L78" s="7">
        <v>0.45940393321804401</v>
      </c>
      <c r="M78" s="8">
        <v>0.46397522922385898</v>
      </c>
      <c r="N78" s="9">
        <v>0.71135338118151203</v>
      </c>
      <c r="O78" s="9">
        <v>0.71135338118814595</v>
      </c>
      <c r="P78" s="9">
        <v>0.340364910017185</v>
      </c>
      <c r="Q78" s="9">
        <v>0.34147540207046101</v>
      </c>
      <c r="R78" s="8">
        <v>0.34487325095397903</v>
      </c>
      <c r="S78" s="7">
        <v>0.76814324328591199</v>
      </c>
      <c r="T78" s="7">
        <v>0.78084965045802701</v>
      </c>
      <c r="U78" s="7">
        <v>0.34108962020571498</v>
      </c>
      <c r="V78" s="7">
        <v>0.34566820923722502</v>
      </c>
      <c r="W78" s="8">
        <v>0.36059594882307999</v>
      </c>
      <c r="X78" s="9"/>
      <c r="Y78" s="8">
        <f t="shared" si="108"/>
        <v>0.34535000305307323</v>
      </c>
      <c r="Z78" s="11">
        <f t="shared" si="111"/>
        <v>6.194434575376896E-4</v>
      </c>
      <c r="AA78" s="11">
        <f t="shared" si="112"/>
        <v>9.1586630100819244E-2</v>
      </c>
      <c r="AB78" s="7">
        <f t="shared" si="109"/>
        <v>-5.6789862104399957E-2</v>
      </c>
      <c r="AC78" s="7">
        <f t="shared" si="110"/>
        <v>1.5722697869100966E-2</v>
      </c>
    </row>
    <row r="79" spans="1:29" s="1" customFormat="1" x14ac:dyDescent="0.3">
      <c r="A79" s="12">
        <v>78</v>
      </c>
      <c r="B79" s="12" t="s">
        <v>30</v>
      </c>
      <c r="C79" s="12" t="s">
        <v>52</v>
      </c>
      <c r="D79" s="12" t="s">
        <v>88</v>
      </c>
      <c r="E79" s="13">
        <v>1</v>
      </c>
      <c r="F79" s="14">
        <v>192</v>
      </c>
      <c r="G79" s="14">
        <v>154</v>
      </c>
      <c r="H79" s="15">
        <v>38</v>
      </c>
      <c r="I79" s="16">
        <v>0.37397917522657498</v>
      </c>
      <c r="J79" s="16">
        <v>0.37764332292832098</v>
      </c>
      <c r="K79" s="16">
        <v>0.50122034193439402</v>
      </c>
      <c r="L79" s="16">
        <v>0.50285564918927605</v>
      </c>
      <c r="M79" s="17">
        <v>0.50450706791773203</v>
      </c>
      <c r="N79" s="18">
        <v>0.46249935737983999</v>
      </c>
      <c r="O79" s="18">
        <v>0.46249935751641102</v>
      </c>
      <c r="P79" s="18">
        <v>0.464462907686991</v>
      </c>
      <c r="Q79" s="18">
        <v>0.46597828824723098</v>
      </c>
      <c r="R79" s="17">
        <v>0.46750859873197098</v>
      </c>
      <c r="S79" s="16">
        <v>0.73196645626603296</v>
      </c>
      <c r="T79" s="16">
        <v>0.77227084033210303</v>
      </c>
      <c r="U79" s="16">
        <v>0.36673570913269798</v>
      </c>
      <c r="V79" s="16">
        <v>0.37165855637233403</v>
      </c>
      <c r="W79" s="17">
        <v>0.37678512346106002</v>
      </c>
      <c r="X79" s="18"/>
      <c r="Y79" s="17">
        <f t="shared" ref="Y79:Y81" si="113">(M79-R79)/R79</f>
        <v>7.9139654941347448E-2</v>
      </c>
      <c r="Z79" s="19"/>
      <c r="AA79" s="19"/>
      <c r="AB79" s="16">
        <f t="shared" ref="AB79:AB81" si="114">N79-S79</f>
        <v>-0.26946709888619297</v>
      </c>
      <c r="AC79" s="16">
        <f t="shared" ref="AC79:AC81" si="115">W79-R79</f>
        <v>-9.0723475270910958E-2</v>
      </c>
    </row>
    <row r="80" spans="1:29" s="1" customFormat="1" x14ac:dyDescent="0.3">
      <c r="A80" s="12">
        <v>79</v>
      </c>
      <c r="B80" s="12" t="s">
        <v>30</v>
      </c>
      <c r="C80" s="12" t="s">
        <v>52</v>
      </c>
      <c r="D80" s="12" t="s">
        <v>88</v>
      </c>
      <c r="E80" s="13">
        <v>2</v>
      </c>
      <c r="F80" s="14">
        <v>192</v>
      </c>
      <c r="G80" s="14">
        <v>154</v>
      </c>
      <c r="H80" s="15">
        <v>38</v>
      </c>
      <c r="I80" s="16">
        <v>0.47883071945755101</v>
      </c>
      <c r="J80" s="16">
        <v>0.48020845659130501</v>
      </c>
      <c r="K80" s="16">
        <v>0.45732369394003702</v>
      </c>
      <c r="L80" s="16">
        <v>0.45881578173448501</v>
      </c>
      <c r="M80" s="17">
        <v>0.46184430162165802</v>
      </c>
      <c r="N80" s="18">
        <v>0.66087031607214097</v>
      </c>
      <c r="O80" s="18">
        <v>0.66087031609270497</v>
      </c>
      <c r="P80" s="18">
        <v>0.36893040220567902</v>
      </c>
      <c r="Q80" s="18">
        <v>0.37013409350229498</v>
      </c>
      <c r="R80" s="17">
        <v>0.37257724935638198</v>
      </c>
      <c r="S80" s="16">
        <v>0.72058404537245502</v>
      </c>
      <c r="T80" s="16">
        <v>0.73685305060773298</v>
      </c>
      <c r="U80" s="16">
        <v>0.37444171485514699</v>
      </c>
      <c r="V80" s="16">
        <v>0.37946800304164102</v>
      </c>
      <c r="W80" s="17">
        <v>0.39015933438602801</v>
      </c>
      <c r="X80" s="18" t="s">
        <v>35</v>
      </c>
      <c r="Y80" s="17">
        <f t="shared" si="113"/>
        <v>0.23959340625194553</v>
      </c>
      <c r="Z80" s="19">
        <f t="shared" ref="Z80:Z81" si="116">(M79-M80)/M79</f>
        <v>8.4563267809423165E-2</v>
      </c>
      <c r="AA80" s="19">
        <f t="shared" ref="AA80:AA81" si="117">(R79-R80)/R79</f>
        <v>0.20305797504703102</v>
      </c>
      <c r="AB80" s="16">
        <f t="shared" si="114"/>
        <v>-5.9713729300314045E-2</v>
      </c>
      <c r="AC80" s="16">
        <f t="shared" si="115"/>
        <v>1.7582085029646033E-2</v>
      </c>
    </row>
    <row r="81" spans="1:29" s="1" customFormat="1" x14ac:dyDescent="0.3">
      <c r="A81" s="12">
        <v>80</v>
      </c>
      <c r="B81" s="12" t="s">
        <v>30</v>
      </c>
      <c r="C81" s="12" t="s">
        <v>52</v>
      </c>
      <c r="D81" s="12" t="s">
        <v>88</v>
      </c>
      <c r="E81" s="13">
        <v>3</v>
      </c>
      <c r="F81" s="14">
        <v>192</v>
      </c>
      <c r="G81" s="14">
        <v>154</v>
      </c>
      <c r="H81" s="15">
        <v>38</v>
      </c>
      <c r="I81" s="16">
        <v>0.481292947692185</v>
      </c>
      <c r="J81" s="16">
        <v>0.48315761029061699</v>
      </c>
      <c r="K81" s="16">
        <v>0.456242117882457</v>
      </c>
      <c r="L81" s="16">
        <v>0.45773067687125701</v>
      </c>
      <c r="M81" s="17">
        <v>0.46228532315010801</v>
      </c>
      <c r="N81" s="18">
        <v>0.71271293131498803</v>
      </c>
      <c r="O81" s="18">
        <v>0.71271293133556801</v>
      </c>
      <c r="P81" s="18">
        <v>0.33956239007483802</v>
      </c>
      <c r="Q81" s="18">
        <v>0.34067026378529303</v>
      </c>
      <c r="R81" s="17">
        <v>0.34406010114526803</v>
      </c>
      <c r="S81" s="16">
        <v>0.68055821354228796</v>
      </c>
      <c r="T81" s="16">
        <v>0.70483163985235198</v>
      </c>
      <c r="U81" s="16">
        <v>0.40036351011047999</v>
      </c>
      <c r="V81" s="16">
        <v>0.40573775742678098</v>
      </c>
      <c r="W81" s="17">
        <v>0.42325961052510602</v>
      </c>
      <c r="X81" s="18"/>
      <c r="Y81" s="17">
        <f t="shared" si="113"/>
        <v>0.34361793655034495</v>
      </c>
      <c r="Z81" s="19">
        <f t="shared" si="116"/>
        <v>-9.5491386794521044E-4</v>
      </c>
      <c r="AA81" s="19">
        <f t="shared" si="117"/>
        <v>7.6540229604401835E-2</v>
      </c>
      <c r="AB81" s="16">
        <f t="shared" si="114"/>
        <v>3.215471777270007E-2</v>
      </c>
      <c r="AC81" s="16">
        <f t="shared" si="115"/>
        <v>7.9199509379837996E-2</v>
      </c>
    </row>
    <row r="82" spans="1:29" s="1" customFormat="1" x14ac:dyDescent="0.3">
      <c r="A82" s="2">
        <v>81</v>
      </c>
      <c r="B82" s="2" t="s">
        <v>30</v>
      </c>
      <c r="C82" s="2" t="s">
        <v>53</v>
      </c>
      <c r="D82" s="3" t="s">
        <v>88</v>
      </c>
      <c r="E82" s="3">
        <v>1</v>
      </c>
      <c r="F82" s="5">
        <v>192</v>
      </c>
      <c r="G82" s="5">
        <v>154</v>
      </c>
      <c r="H82" s="6">
        <v>38</v>
      </c>
      <c r="I82" s="7">
        <v>0.43809435832938498</v>
      </c>
      <c r="J82" s="7">
        <v>0.44135886549651798</v>
      </c>
      <c r="K82" s="7">
        <v>0.474860444297523</v>
      </c>
      <c r="L82" s="7">
        <v>0.47640974839523698</v>
      </c>
      <c r="M82" s="8">
        <v>0.47797431664098899</v>
      </c>
      <c r="N82" s="9">
        <v>0.52218970324093705</v>
      </c>
      <c r="O82" s="9">
        <v>0.52218970327501302</v>
      </c>
      <c r="P82" s="9">
        <v>0.43791446919861798</v>
      </c>
      <c r="Q82" s="9">
        <v>0.43934323145861498</v>
      </c>
      <c r="R82" s="8">
        <v>0.44078607025702699</v>
      </c>
      <c r="S82" s="7">
        <v>0.75896543715889198</v>
      </c>
      <c r="T82" s="7">
        <v>0.76487107355240802</v>
      </c>
      <c r="U82" s="7">
        <v>0.347774941536311</v>
      </c>
      <c r="V82" s="7">
        <v>0.35244327043999302</v>
      </c>
      <c r="W82" s="8">
        <v>0.357304786581358</v>
      </c>
      <c r="X82" s="9"/>
      <c r="Y82" s="8">
        <f t="shared" ref="Y82:Y84" si="118">(M82-R82)/R82</f>
        <v>8.4368016353777137E-2</v>
      </c>
      <c r="Z82" s="11"/>
      <c r="AA82" s="11"/>
      <c r="AB82" s="7">
        <f t="shared" ref="AB82:AB84" si="119">N82-S82</f>
        <v>-0.23677573391795492</v>
      </c>
      <c r="AC82" s="7">
        <f t="shared" ref="AC82:AC84" si="120">W82-R82</f>
        <v>-8.3481283675668982E-2</v>
      </c>
    </row>
    <row r="83" spans="1:29" s="1" customFormat="1" x14ac:dyDescent="0.3">
      <c r="A83" s="2">
        <v>82</v>
      </c>
      <c r="B83" s="2" t="s">
        <v>30</v>
      </c>
      <c r="C83" s="2" t="s">
        <v>53</v>
      </c>
      <c r="D83" s="3" t="s">
        <v>88</v>
      </c>
      <c r="E83" s="3">
        <v>2</v>
      </c>
      <c r="F83" s="5">
        <v>192</v>
      </c>
      <c r="G83" s="5">
        <v>154</v>
      </c>
      <c r="H83" s="6">
        <v>38</v>
      </c>
      <c r="I83" s="7">
        <v>0.47703837665518001</v>
      </c>
      <c r="J83" s="7">
        <v>0.47965869727715299</v>
      </c>
      <c r="K83" s="7">
        <v>0.45810940535283401</v>
      </c>
      <c r="L83" s="7">
        <v>0.45960405664972998</v>
      </c>
      <c r="M83" s="8">
        <v>0.46263777972814502</v>
      </c>
      <c r="N83" s="9">
        <v>0.69062529532216399</v>
      </c>
      <c r="O83" s="9">
        <v>0.69062529534129302</v>
      </c>
      <c r="P83" s="9">
        <v>0.35237407076627703</v>
      </c>
      <c r="Q83" s="9">
        <v>0.35352374452479302</v>
      </c>
      <c r="R83" s="8">
        <v>0.355857259921394</v>
      </c>
      <c r="S83" s="7">
        <v>0.71450084393046798</v>
      </c>
      <c r="T83" s="7">
        <v>0.72263186807671798</v>
      </c>
      <c r="U83" s="7">
        <v>0.37849577814984597</v>
      </c>
      <c r="V83" s="7">
        <v>0.383576485728297</v>
      </c>
      <c r="W83" s="8">
        <v>0.394383571627412</v>
      </c>
      <c r="X83" s="9" t="s">
        <v>35</v>
      </c>
      <c r="Y83" s="8">
        <f t="shared" si="118"/>
        <v>0.30006559323909249</v>
      </c>
      <c r="Z83" s="11">
        <f t="shared" ref="Z83:Z84" si="121">(M82-M83)/M82</f>
        <v>3.2086529294341554E-2</v>
      </c>
      <c r="AA83" s="11">
        <f t="shared" ref="AA83:AA84" si="122">(R82-R83)/R82</f>
        <v>0.19267580367526158</v>
      </c>
      <c r="AB83" s="7">
        <f t="shared" si="119"/>
        <v>-2.3875548608303987E-2</v>
      </c>
      <c r="AC83" s="7">
        <f t="shared" si="120"/>
        <v>3.8526311706018002E-2</v>
      </c>
    </row>
    <row r="84" spans="1:29" s="1" customFormat="1" x14ac:dyDescent="0.3">
      <c r="A84" s="2">
        <v>83</v>
      </c>
      <c r="B84" s="2" t="s">
        <v>30</v>
      </c>
      <c r="C84" s="2" t="s">
        <v>53</v>
      </c>
      <c r="D84" s="3" t="s">
        <v>88</v>
      </c>
      <c r="E84" s="3">
        <v>3</v>
      </c>
      <c r="F84" s="5">
        <v>192</v>
      </c>
      <c r="G84" s="5">
        <v>154</v>
      </c>
      <c r="H84" s="6">
        <v>38</v>
      </c>
      <c r="I84" s="7">
        <v>0.46324540987679802</v>
      </c>
      <c r="J84" s="7">
        <v>0.46653319222214101</v>
      </c>
      <c r="K84" s="7">
        <v>0.46411134188073599</v>
      </c>
      <c r="L84" s="7">
        <v>0.46562557540430199</v>
      </c>
      <c r="M84" s="8">
        <v>0.47025877982234399</v>
      </c>
      <c r="N84" s="9">
        <v>0.746580222098292</v>
      </c>
      <c r="O84" s="9">
        <v>0.74658022211005304</v>
      </c>
      <c r="P84" s="9">
        <v>0.31892002961097199</v>
      </c>
      <c r="Q84" s="9">
        <v>0.31996055449497302</v>
      </c>
      <c r="R84" s="8">
        <v>0.32314432002030502</v>
      </c>
      <c r="S84" s="7">
        <v>0.68746754690758205</v>
      </c>
      <c r="T84" s="7">
        <v>0.70124521935440398</v>
      </c>
      <c r="U84" s="7">
        <v>0.396010029888412</v>
      </c>
      <c r="V84" s="7">
        <v>0.40132583861375998</v>
      </c>
      <c r="W84" s="8">
        <v>0.41865716225824801</v>
      </c>
      <c r="X84" s="9"/>
      <c r="Y84" s="8">
        <f t="shared" si="118"/>
        <v>0.45525930888339589</v>
      </c>
      <c r="Z84" s="11">
        <f t="shared" si="121"/>
        <v>-1.6472930720610884E-2</v>
      </c>
      <c r="AA84" s="11">
        <f t="shared" si="122"/>
        <v>9.1927139292633797E-2</v>
      </c>
      <c r="AB84" s="7">
        <f t="shared" si="119"/>
        <v>5.9112675190709951E-2</v>
      </c>
      <c r="AC84" s="7">
        <f t="shared" si="120"/>
        <v>9.5512842237942985E-2</v>
      </c>
    </row>
    <row r="85" spans="1:29" s="1" customFormat="1" x14ac:dyDescent="0.3">
      <c r="A85" s="12">
        <v>84</v>
      </c>
      <c r="B85" s="12" t="s">
        <v>30</v>
      </c>
      <c r="C85" s="12" t="s">
        <v>56</v>
      </c>
      <c r="D85" s="12" t="s">
        <v>88</v>
      </c>
      <c r="E85" s="13">
        <v>1</v>
      </c>
      <c r="F85" s="14">
        <v>192</v>
      </c>
      <c r="G85" s="14">
        <v>154</v>
      </c>
      <c r="H85" s="15">
        <v>38</v>
      </c>
      <c r="I85" s="16">
        <v>0.39666807944534699</v>
      </c>
      <c r="J85" s="16">
        <v>0.40010478187087301</v>
      </c>
      <c r="K85" s="16">
        <v>0.49205364109442901</v>
      </c>
      <c r="L85" s="16">
        <v>0.49365904059989901</v>
      </c>
      <c r="M85" s="17">
        <v>0.495280256919995</v>
      </c>
      <c r="N85" s="18">
        <v>0.50552516762564204</v>
      </c>
      <c r="O85" s="18">
        <v>0.50552516767018096</v>
      </c>
      <c r="P85" s="18">
        <v>0.44548556755871799</v>
      </c>
      <c r="Q85" s="18">
        <v>0.44693903167344701</v>
      </c>
      <c r="R85" s="17">
        <v>0.44840681569570701</v>
      </c>
      <c r="S85" s="16">
        <v>0.73507029049033301</v>
      </c>
      <c r="T85" s="16">
        <v>0.76831201246201697</v>
      </c>
      <c r="U85" s="16">
        <v>0.36460612229955203</v>
      </c>
      <c r="V85" s="16">
        <v>0.36950038320193701</v>
      </c>
      <c r="W85" s="17">
        <v>0.37459718097859601</v>
      </c>
      <c r="X85" s="18"/>
      <c r="Y85" s="17">
        <f t="shared" ref="Y85:Y87" si="123">(M85-R85)/R85</f>
        <v>0.10453329339243751</v>
      </c>
      <c r="Z85" s="19"/>
      <c r="AA85" s="19"/>
      <c r="AB85" s="16">
        <f t="shared" ref="AB85:AB87" si="124">N85-S85</f>
        <v>-0.22954512286469098</v>
      </c>
      <c r="AC85" s="16">
        <f t="shared" ref="AC85:AC87" si="125">W85-R85</f>
        <v>-7.3809634717110995E-2</v>
      </c>
    </row>
    <row r="86" spans="1:29" s="1" customFormat="1" x14ac:dyDescent="0.3">
      <c r="A86" s="12">
        <v>85</v>
      </c>
      <c r="B86" s="12" t="s">
        <v>30</v>
      </c>
      <c r="C86" s="12" t="s">
        <v>56</v>
      </c>
      <c r="D86" s="12" t="s">
        <v>88</v>
      </c>
      <c r="E86" s="13">
        <v>2</v>
      </c>
      <c r="F86" s="14">
        <v>192</v>
      </c>
      <c r="G86" s="14">
        <v>154</v>
      </c>
      <c r="H86" s="15">
        <v>38</v>
      </c>
      <c r="I86" s="16">
        <v>0.45636374037473598</v>
      </c>
      <c r="J86" s="16">
        <v>0.45727618275202703</v>
      </c>
      <c r="K86" s="16">
        <v>0.46707702582330901</v>
      </c>
      <c r="L86" s="16">
        <v>0.46860093533976899</v>
      </c>
      <c r="M86" s="17">
        <v>0.47169404440079399</v>
      </c>
      <c r="N86" s="18">
        <v>0.64077363808166299</v>
      </c>
      <c r="O86" s="18">
        <v>0.640773638122762</v>
      </c>
      <c r="P86" s="18">
        <v>0.37970441136091498</v>
      </c>
      <c r="Q86" s="18">
        <v>0.38094325449368299</v>
      </c>
      <c r="R86" s="17">
        <v>0.38345775871966398</v>
      </c>
      <c r="S86" s="16">
        <v>0.75220955545996104</v>
      </c>
      <c r="T86" s="16">
        <v>0.75339354871691699</v>
      </c>
      <c r="U86" s="16">
        <v>0.352615097162846</v>
      </c>
      <c r="V86" s="16">
        <v>0.35734839750555603</v>
      </c>
      <c r="W86" s="17">
        <v>0.367416519435453</v>
      </c>
      <c r="X86" s="18" t="s">
        <v>35</v>
      </c>
      <c r="Y86" s="17">
        <f t="shared" si="123"/>
        <v>0.23010692488201098</v>
      </c>
      <c r="Z86" s="19">
        <f t="shared" ref="Z86:Z87" si="126">(M85-M86)/M85</f>
        <v>4.7621951793267232E-2</v>
      </c>
      <c r="AA86" s="19">
        <f t="shared" ref="AA86:AA87" si="127">(R85-R86)/R85</f>
        <v>0.1448440449667876</v>
      </c>
      <c r="AB86" s="16">
        <f t="shared" si="124"/>
        <v>-0.11143591737829805</v>
      </c>
      <c r="AC86" s="16">
        <f t="shared" si="125"/>
        <v>-1.6041239284210973E-2</v>
      </c>
    </row>
    <row r="87" spans="1:29" s="1" customFormat="1" x14ac:dyDescent="0.3">
      <c r="A87" s="12">
        <v>86</v>
      </c>
      <c r="B87" s="12" t="s">
        <v>30</v>
      </c>
      <c r="C87" s="12" t="s">
        <v>56</v>
      </c>
      <c r="D87" s="12" t="s">
        <v>88</v>
      </c>
      <c r="E87" s="13">
        <v>3</v>
      </c>
      <c r="F87" s="14">
        <v>192</v>
      </c>
      <c r="G87" s="14">
        <v>154</v>
      </c>
      <c r="H87" s="15">
        <v>38</v>
      </c>
      <c r="I87" s="16">
        <v>0.43881898475580999</v>
      </c>
      <c r="J87" s="16">
        <v>0.44258818081474999</v>
      </c>
      <c r="K87" s="16">
        <v>0.47455415850105997</v>
      </c>
      <c r="L87" s="16">
        <v>0.47610246329498801</v>
      </c>
      <c r="M87" s="17">
        <v>0.48083991792140801</v>
      </c>
      <c r="N87" s="18">
        <v>0.70705340604571798</v>
      </c>
      <c r="O87" s="18">
        <v>0.70705340606460099</v>
      </c>
      <c r="P87" s="18">
        <v>0.34289074975766498</v>
      </c>
      <c r="Q87" s="18">
        <v>0.34400948274553</v>
      </c>
      <c r="R87" s="17">
        <v>0.34743254698318599</v>
      </c>
      <c r="S87" s="16">
        <v>0.73355952147168302</v>
      </c>
      <c r="T87" s="16">
        <v>0.73693244230405897</v>
      </c>
      <c r="U87" s="16">
        <v>0.36564423270409002</v>
      </c>
      <c r="V87" s="16">
        <v>0.37055242859783899</v>
      </c>
      <c r="W87" s="17">
        <v>0.38655479736996601</v>
      </c>
      <c r="X87" s="18"/>
      <c r="Y87" s="17">
        <f t="shared" si="123"/>
        <v>0.38398063767088086</v>
      </c>
      <c r="Z87" s="19">
        <f t="shared" si="126"/>
        <v>-1.9389419114316526E-2</v>
      </c>
      <c r="AA87" s="19">
        <f t="shared" si="127"/>
        <v>9.3948318732064273E-2</v>
      </c>
      <c r="AB87" s="16">
        <f t="shared" si="124"/>
        <v>-2.6506115425965038E-2</v>
      </c>
      <c r="AC87" s="16">
        <f t="shared" si="125"/>
        <v>3.9122250386780022E-2</v>
      </c>
    </row>
    <row r="88" spans="1:29" s="1" customFormat="1" x14ac:dyDescent="0.3">
      <c r="A88" s="2">
        <v>87</v>
      </c>
      <c r="B88" s="2" t="s">
        <v>30</v>
      </c>
      <c r="C88" s="2" t="s">
        <v>57</v>
      </c>
      <c r="D88" s="3" t="s">
        <v>88</v>
      </c>
      <c r="E88" s="3">
        <v>1</v>
      </c>
      <c r="F88" s="5">
        <v>192</v>
      </c>
      <c r="G88" s="5">
        <v>154</v>
      </c>
      <c r="H88" s="6">
        <v>38</v>
      </c>
      <c r="I88" s="7">
        <v>0.38127302839529598</v>
      </c>
      <c r="J88" s="7">
        <v>0.38505223912463998</v>
      </c>
      <c r="K88" s="7">
        <v>0.49829189406241697</v>
      </c>
      <c r="L88" s="7">
        <v>0.49991764681272299</v>
      </c>
      <c r="M88" s="8">
        <v>0.50155941690313199</v>
      </c>
      <c r="N88" s="9">
        <v>0.47338795249114501</v>
      </c>
      <c r="O88" s="9">
        <v>0.47338795253087501</v>
      </c>
      <c r="P88" s="9">
        <v>0.45973433284711701</v>
      </c>
      <c r="Q88" s="9">
        <v>0.46123428571599301</v>
      </c>
      <c r="R88" s="8">
        <v>0.46274901651173</v>
      </c>
      <c r="S88" s="7">
        <v>0.74514850010052303</v>
      </c>
      <c r="T88" s="7">
        <v>0.78126881710398699</v>
      </c>
      <c r="U88" s="7">
        <v>0.35760387994173698</v>
      </c>
      <c r="V88" s="7">
        <v>0.36240414680807898</v>
      </c>
      <c r="W88" s="8">
        <v>0.367403060838147</v>
      </c>
      <c r="X88" s="9"/>
      <c r="Y88" s="8">
        <f t="shared" ref="Y88:Y90" si="128">(M88-R88)/R88</f>
        <v>8.3869222854238534E-2</v>
      </c>
      <c r="Z88" s="11"/>
      <c r="AA88" s="11"/>
      <c r="AB88" s="7">
        <f t="shared" ref="AB88:AB90" si="129">N88-S88</f>
        <v>-0.27176054760937801</v>
      </c>
      <c r="AC88" s="7">
        <f t="shared" ref="AC88:AC90" si="130">W88-R88</f>
        <v>-9.5345955673583005E-2</v>
      </c>
    </row>
    <row r="89" spans="1:29" s="1" customFormat="1" x14ac:dyDescent="0.3">
      <c r="A89" s="2">
        <v>88</v>
      </c>
      <c r="B89" s="2" t="s">
        <v>30</v>
      </c>
      <c r="C89" s="2" t="s">
        <v>57</v>
      </c>
      <c r="D89" s="3" t="s">
        <v>88</v>
      </c>
      <c r="E89" s="3">
        <v>2</v>
      </c>
      <c r="F89" s="5">
        <v>192</v>
      </c>
      <c r="G89" s="5">
        <v>154</v>
      </c>
      <c r="H89" s="6">
        <v>38</v>
      </c>
      <c r="I89" s="7">
        <v>0.42576485149604198</v>
      </c>
      <c r="J89" s="7">
        <v>0.42653649782355002</v>
      </c>
      <c r="K89" s="7">
        <v>0.480041942161063</v>
      </c>
      <c r="L89" s="7">
        <v>0.48160815168008297</v>
      </c>
      <c r="M89" s="8">
        <v>0.48478711788668</v>
      </c>
      <c r="N89" s="9">
        <v>0.61802531616662604</v>
      </c>
      <c r="O89" s="9">
        <v>0.618025316199177</v>
      </c>
      <c r="P89" s="9">
        <v>0.39154243088825902</v>
      </c>
      <c r="Q89" s="9">
        <v>0.39281989735211897</v>
      </c>
      <c r="R89" s="8">
        <v>0.39541279611142199</v>
      </c>
      <c r="S89" s="7">
        <v>0.702821879629562</v>
      </c>
      <c r="T89" s="7">
        <v>0.707623198614594</v>
      </c>
      <c r="U89" s="7">
        <v>0.38615978228446302</v>
      </c>
      <c r="V89" s="7">
        <v>0.39134336700484201</v>
      </c>
      <c r="W89" s="8">
        <v>0.402369281107059</v>
      </c>
      <c r="X89" s="9" t="s">
        <v>35</v>
      </c>
      <c r="Y89" s="8">
        <f t="shared" si="128"/>
        <v>0.22602789452993202</v>
      </c>
      <c r="Z89" s="11">
        <f t="shared" ref="Z89:Z90" si="131">(M88-M89)/M88</f>
        <v>3.3440303284528489E-2</v>
      </c>
      <c r="AA89" s="11">
        <f t="shared" ref="AA89:AA90" si="132">(R88-R89)/R88</f>
        <v>0.14551348138543507</v>
      </c>
      <c r="AB89" s="7">
        <f t="shared" si="129"/>
        <v>-8.4796563462935959E-2</v>
      </c>
      <c r="AC89" s="7">
        <f t="shared" si="130"/>
        <v>6.9564849956370023E-3</v>
      </c>
    </row>
    <row r="90" spans="1:29" s="1" customFormat="1" x14ac:dyDescent="0.3">
      <c r="A90" s="2">
        <v>89</v>
      </c>
      <c r="B90" s="2" t="s">
        <v>30</v>
      </c>
      <c r="C90" s="2" t="s">
        <v>57</v>
      </c>
      <c r="D90" s="3" t="s">
        <v>88</v>
      </c>
      <c r="E90" s="3">
        <v>3</v>
      </c>
      <c r="F90" s="5">
        <v>192</v>
      </c>
      <c r="G90" s="5">
        <v>154</v>
      </c>
      <c r="H90" s="6">
        <v>38</v>
      </c>
      <c r="I90" s="7">
        <v>0.39474682103538</v>
      </c>
      <c r="J90" s="7">
        <v>0.399807923497634</v>
      </c>
      <c r="K90" s="7">
        <v>0.49283646954571603</v>
      </c>
      <c r="L90" s="7">
        <v>0.49444442314753501</v>
      </c>
      <c r="M90" s="8">
        <v>0.49936438933241201</v>
      </c>
      <c r="N90" s="9">
        <v>0.66700372334488101</v>
      </c>
      <c r="O90" s="9">
        <v>0.66700372336630098</v>
      </c>
      <c r="P90" s="9">
        <v>0.36557899241220698</v>
      </c>
      <c r="Q90" s="9">
        <v>0.366771749226938</v>
      </c>
      <c r="R90" s="8">
        <v>0.37042130925691602</v>
      </c>
      <c r="S90" s="7">
        <v>0.65500730276048802</v>
      </c>
      <c r="T90" s="7">
        <v>0.65766897493638499</v>
      </c>
      <c r="U90" s="7">
        <v>0.41606729199689102</v>
      </c>
      <c r="V90" s="7">
        <v>0.42165233776391903</v>
      </c>
      <c r="W90" s="8">
        <v>0.43986146468304299</v>
      </c>
      <c r="X90" s="9"/>
      <c r="Y90" s="8">
        <f t="shared" si="128"/>
        <v>0.34809844048702909</v>
      </c>
      <c r="Z90" s="11">
        <f t="shared" si="131"/>
        <v>-3.0069428225069868E-2</v>
      </c>
      <c r="AA90" s="11">
        <f t="shared" si="132"/>
        <v>6.3203535900400426E-2</v>
      </c>
      <c r="AB90" s="7">
        <f t="shared" si="129"/>
        <v>1.1996420584392986E-2</v>
      </c>
      <c r="AC90" s="7">
        <f t="shared" si="130"/>
        <v>6.944015542612697E-2</v>
      </c>
    </row>
    <row r="91" spans="1:29" s="1" customFormat="1" x14ac:dyDescent="0.3">
      <c r="A91" s="12">
        <v>90</v>
      </c>
      <c r="B91" s="12" t="s">
        <v>30</v>
      </c>
      <c r="C91" s="12" t="s">
        <v>58</v>
      </c>
      <c r="D91" s="12" t="s">
        <v>88</v>
      </c>
      <c r="E91" s="13">
        <v>1</v>
      </c>
      <c r="F91" s="14">
        <v>192</v>
      </c>
      <c r="G91" s="14">
        <v>154</v>
      </c>
      <c r="H91" s="15">
        <v>38</v>
      </c>
      <c r="I91" s="16">
        <v>0.38250336581508998</v>
      </c>
      <c r="J91" s="16">
        <v>0.38570761913160401</v>
      </c>
      <c r="K91" s="16">
        <v>0.49779622128143702</v>
      </c>
      <c r="L91" s="16">
        <v>0.49942035682424601</v>
      </c>
      <c r="M91" s="17">
        <v>0.50106049377400796</v>
      </c>
      <c r="N91" s="18">
        <v>0.475540316469931</v>
      </c>
      <c r="O91" s="18">
        <v>0.47554031648747302</v>
      </c>
      <c r="P91" s="18">
        <v>0.458793859894713</v>
      </c>
      <c r="Q91" s="18">
        <v>0.46029074432818501</v>
      </c>
      <c r="R91" s="17">
        <v>0.461802376457493</v>
      </c>
      <c r="S91" s="16">
        <v>0.72863588046655403</v>
      </c>
      <c r="T91" s="16">
        <v>0.73871143494494695</v>
      </c>
      <c r="U91" s="16">
        <v>0.36900719735252202</v>
      </c>
      <c r="V91" s="16">
        <v>0.373960535731238</v>
      </c>
      <c r="W91" s="17">
        <v>0.37911885575937099</v>
      </c>
      <c r="X91" s="18"/>
      <c r="Y91" s="17">
        <f t="shared" ref="Y91:Y93" si="133">(M91-R91)/R91</f>
        <v>8.5010643768587246E-2</v>
      </c>
      <c r="Z91" s="19"/>
      <c r="AA91" s="19"/>
      <c r="AB91" s="16">
        <f t="shared" ref="AB91:AB93" si="134">N91-S91</f>
        <v>-0.25309556399662303</v>
      </c>
      <c r="AC91" s="16">
        <f t="shared" ref="AC91:AC93" si="135">W91-R91</f>
        <v>-8.2683520698122015E-2</v>
      </c>
    </row>
    <row r="92" spans="1:29" s="1" customFormat="1" x14ac:dyDescent="0.3">
      <c r="A92" s="12">
        <v>91</v>
      </c>
      <c r="B92" s="12" t="s">
        <v>30</v>
      </c>
      <c r="C92" s="12" t="s">
        <v>58</v>
      </c>
      <c r="D92" s="12" t="s">
        <v>88</v>
      </c>
      <c r="E92" s="13">
        <v>2</v>
      </c>
      <c r="F92" s="14">
        <v>192</v>
      </c>
      <c r="G92" s="14">
        <v>154</v>
      </c>
      <c r="H92" s="15">
        <v>38</v>
      </c>
      <c r="I92" s="16">
        <v>0.43005275580173602</v>
      </c>
      <c r="J92" s="16">
        <v>0.431936365254314</v>
      </c>
      <c r="K92" s="16">
        <v>0.47824630941339402</v>
      </c>
      <c r="L92" s="16">
        <v>0.47980666040869902</v>
      </c>
      <c r="M92" s="17">
        <v>0.48297373545470601</v>
      </c>
      <c r="N92" s="18">
        <v>0.635919003488565</v>
      </c>
      <c r="O92" s="18">
        <v>0.63591900353697295</v>
      </c>
      <c r="P92" s="18">
        <v>0.38226149006316901</v>
      </c>
      <c r="Q92" s="18">
        <v>0.38350867605236799</v>
      </c>
      <c r="R92" s="17">
        <v>0.386040113937824</v>
      </c>
      <c r="S92" s="16">
        <v>0.70138814571625796</v>
      </c>
      <c r="T92" s="16">
        <v>0.711073134005346</v>
      </c>
      <c r="U92" s="16">
        <v>0.38709017414919999</v>
      </c>
      <c r="V92" s="16">
        <v>0.39228624790980299</v>
      </c>
      <c r="W92" s="17">
        <v>0.40333872723515402</v>
      </c>
      <c r="X92" s="18" t="s">
        <v>35</v>
      </c>
      <c r="Y92" s="17">
        <f t="shared" si="133"/>
        <v>0.251097277244339</v>
      </c>
      <c r="Z92" s="19">
        <f t="shared" ref="Z92:Z93" si="136">(M91-M92)/M91</f>
        <v>3.6096955445582543E-2</v>
      </c>
      <c r="AA92" s="19">
        <f t="shared" ref="AA92:AA93" si="137">(R91-R92)/R91</f>
        <v>0.16405775799779282</v>
      </c>
      <c r="AB92" s="16">
        <f t="shared" si="134"/>
        <v>-6.5469142227692956E-2</v>
      </c>
      <c r="AC92" s="16">
        <f t="shared" si="135"/>
        <v>1.7298613297330012E-2</v>
      </c>
    </row>
    <row r="93" spans="1:29" s="1" customFormat="1" x14ac:dyDescent="0.3">
      <c r="A93" s="12">
        <v>92</v>
      </c>
      <c r="B93" s="12" t="s">
        <v>30</v>
      </c>
      <c r="C93" s="12" t="s">
        <v>58</v>
      </c>
      <c r="D93" s="12" t="s">
        <v>88</v>
      </c>
      <c r="E93" s="13">
        <v>3</v>
      </c>
      <c r="F93" s="14">
        <v>192</v>
      </c>
      <c r="G93" s="14">
        <v>154</v>
      </c>
      <c r="H93" s="15">
        <v>38</v>
      </c>
      <c r="I93" s="16">
        <v>0.42138987616179702</v>
      </c>
      <c r="J93" s="16">
        <v>0.42518538829236402</v>
      </c>
      <c r="K93" s="16">
        <v>0.481867140982285</v>
      </c>
      <c r="L93" s="16">
        <v>0.48343930548880998</v>
      </c>
      <c r="M93" s="17">
        <v>0.48824976531825698</v>
      </c>
      <c r="N93" s="18">
        <v>0.70801300256547495</v>
      </c>
      <c r="O93" s="18">
        <v>0.70801300260011502</v>
      </c>
      <c r="P93" s="18">
        <v>0.34232869054080001</v>
      </c>
      <c r="Q93" s="18">
        <v>0.34344558972536898</v>
      </c>
      <c r="R93" s="17">
        <v>0.346863042949004</v>
      </c>
      <c r="S93" s="16">
        <v>0.66560774741822804</v>
      </c>
      <c r="T93" s="16">
        <v>0.68271080927134498</v>
      </c>
      <c r="U93" s="16">
        <v>0.409625258673532</v>
      </c>
      <c r="V93" s="16">
        <v>0.415123830325349</v>
      </c>
      <c r="W93" s="17">
        <v>0.43305102255588102</v>
      </c>
      <c r="X93" s="18"/>
      <c r="Y93" s="17">
        <f t="shared" si="133"/>
        <v>0.40761541260548689</v>
      </c>
      <c r="Z93" s="19">
        <f t="shared" si="136"/>
        <v>-1.0924051301845093E-2</v>
      </c>
      <c r="AA93" s="19">
        <f t="shared" si="137"/>
        <v>0.10148445608201717</v>
      </c>
      <c r="AB93" s="16">
        <f t="shared" si="134"/>
        <v>4.2405255147246912E-2</v>
      </c>
      <c r="AC93" s="16">
        <f t="shared" si="135"/>
        <v>8.6187979606877019E-2</v>
      </c>
    </row>
    <row r="94" spans="1:29" s="1" customFormat="1" x14ac:dyDescent="0.3">
      <c r="A94" s="2">
        <v>93</v>
      </c>
      <c r="B94" s="2" t="s">
        <v>30</v>
      </c>
      <c r="C94" s="2" t="s">
        <v>59</v>
      </c>
      <c r="D94" s="3" t="s">
        <v>88</v>
      </c>
      <c r="E94" s="3">
        <v>1</v>
      </c>
      <c r="F94" s="5">
        <v>192</v>
      </c>
      <c r="G94" s="5">
        <v>154</v>
      </c>
      <c r="H94" s="6">
        <v>38</v>
      </c>
      <c r="I94" s="7">
        <v>0.45686375558627101</v>
      </c>
      <c r="J94" s="7">
        <v>0.46072250194553599</v>
      </c>
      <c r="K94" s="7">
        <v>0.466862176887132</v>
      </c>
      <c r="L94" s="7">
        <v>0.46838538542640901</v>
      </c>
      <c r="M94" s="8">
        <v>0.46992360101347702</v>
      </c>
      <c r="N94" s="9">
        <v>0.54040587379296101</v>
      </c>
      <c r="O94" s="9">
        <v>0.54040587380209804</v>
      </c>
      <c r="P94" s="9">
        <v>0.42948576849846498</v>
      </c>
      <c r="Q94" s="9">
        <v>0.43088703084624502</v>
      </c>
      <c r="R94" s="8">
        <v>0.43230209879613302</v>
      </c>
      <c r="S94" s="7">
        <v>0.76885995181407196</v>
      </c>
      <c r="T94" s="7">
        <v>0.77961174240236597</v>
      </c>
      <c r="U94" s="7">
        <v>0.34056202926134499</v>
      </c>
      <c r="V94" s="7">
        <v>0.34513353621832699</v>
      </c>
      <c r="W94" s="8">
        <v>0.34989422367636103</v>
      </c>
      <c r="X94" s="9"/>
      <c r="Y94" s="8">
        <f t="shared" ref="Y94:Y96" si="138">(M94-R94)/R94</f>
        <v>8.7025953198265005E-2</v>
      </c>
      <c r="Z94" s="11"/>
      <c r="AA94" s="11"/>
      <c r="AB94" s="7">
        <f t="shared" ref="AB94:AB96" si="139">N94-S94</f>
        <v>-0.22845407802111095</v>
      </c>
      <c r="AC94" s="7">
        <f t="shared" ref="AC94:AC96" si="140">W94-R94</f>
        <v>-8.2407875119771989E-2</v>
      </c>
    </row>
    <row r="95" spans="1:29" s="1" customFormat="1" x14ac:dyDescent="0.3">
      <c r="A95" s="2">
        <v>94</v>
      </c>
      <c r="B95" s="2" t="s">
        <v>30</v>
      </c>
      <c r="C95" s="2" t="s">
        <v>59</v>
      </c>
      <c r="D95" s="3" t="s">
        <v>88</v>
      </c>
      <c r="E95" s="3">
        <v>2</v>
      </c>
      <c r="F95" s="5">
        <v>192</v>
      </c>
      <c r="G95" s="5">
        <v>154</v>
      </c>
      <c r="H95" s="6">
        <v>38</v>
      </c>
      <c r="I95" s="7">
        <v>0.51692310513073603</v>
      </c>
      <c r="J95" s="7">
        <v>0.51796503632052304</v>
      </c>
      <c r="K95" s="7">
        <v>0.440293659383719</v>
      </c>
      <c r="L95" s="7">
        <v>0.44173018411192499</v>
      </c>
      <c r="M95" s="8">
        <v>0.444645926552802</v>
      </c>
      <c r="N95" s="9">
        <v>0.70331565682731401</v>
      </c>
      <c r="O95" s="9">
        <v>0.70331565683142006</v>
      </c>
      <c r="P95" s="9">
        <v>0.34507131334008201</v>
      </c>
      <c r="Q95" s="9">
        <v>0.34619716074679102</v>
      </c>
      <c r="R95" s="8">
        <v>0.34848231532940099</v>
      </c>
      <c r="S95" s="7">
        <v>0.75058176809057298</v>
      </c>
      <c r="T95" s="7">
        <v>0.75715267534956698</v>
      </c>
      <c r="U95" s="7">
        <v>0.35377140251068001</v>
      </c>
      <c r="V95" s="7">
        <v>0.35852022442505099</v>
      </c>
      <c r="W95" s="8">
        <v>0.36862136202365797</v>
      </c>
      <c r="X95" s="9" t="s">
        <v>35</v>
      </c>
      <c r="Y95" s="8">
        <f t="shared" si="138"/>
        <v>0.27594975983932751</v>
      </c>
      <c r="Z95" s="11">
        <f t="shared" ref="Z95:Z96" si="141">(M94-M95)/M94</f>
        <v>5.3791029874130716E-2</v>
      </c>
      <c r="AA95" s="11">
        <f t="shared" ref="AA95:AA96" si="142">(R94-R95)/R94</f>
        <v>0.19389168754940544</v>
      </c>
      <c r="AB95" s="7">
        <f t="shared" si="139"/>
        <v>-4.726611126325897E-2</v>
      </c>
      <c r="AC95" s="7">
        <f t="shared" si="140"/>
        <v>2.0139046694256979E-2</v>
      </c>
    </row>
    <row r="96" spans="1:29" s="1" customFormat="1" x14ac:dyDescent="0.3">
      <c r="A96" s="2">
        <v>95</v>
      </c>
      <c r="B96" s="2" t="s">
        <v>30</v>
      </c>
      <c r="C96" s="2" t="s">
        <v>59</v>
      </c>
      <c r="D96" s="3" t="s">
        <v>88</v>
      </c>
      <c r="E96" s="3">
        <v>3</v>
      </c>
      <c r="F96" s="5">
        <v>192</v>
      </c>
      <c r="G96" s="5">
        <v>154</v>
      </c>
      <c r="H96" s="6">
        <v>38</v>
      </c>
      <c r="I96" s="7">
        <v>0.50441131709749898</v>
      </c>
      <c r="J96" s="7">
        <v>0.50662634414958596</v>
      </c>
      <c r="K96" s="7">
        <v>0.44595905699904798</v>
      </c>
      <c r="L96" s="7">
        <v>0.44741406594476701</v>
      </c>
      <c r="M96" s="8">
        <v>0.451866056850183</v>
      </c>
      <c r="N96" s="9">
        <v>0.76050143440867002</v>
      </c>
      <c r="O96" s="9">
        <v>0.76050143443127405</v>
      </c>
      <c r="P96" s="9">
        <v>0.31003662536064502</v>
      </c>
      <c r="Q96" s="9">
        <v>0.31104816679324998</v>
      </c>
      <c r="R96" s="8">
        <v>0.31414324965968998</v>
      </c>
      <c r="S96" s="7">
        <v>0.70983296781888305</v>
      </c>
      <c r="T96" s="7">
        <v>0.724770148034796</v>
      </c>
      <c r="U96" s="7">
        <v>0.38157741285842101</v>
      </c>
      <c r="V96" s="7">
        <v>0.38669948651206099</v>
      </c>
      <c r="W96" s="8">
        <v>0.40339916868814002</v>
      </c>
      <c r="X96" s="9"/>
      <c r="Y96" s="8">
        <f t="shared" si="138"/>
        <v>0.43840766064426828</v>
      </c>
      <c r="Z96" s="11">
        <f t="shared" si="141"/>
        <v>-1.6237931950386607E-2</v>
      </c>
      <c r="AA96" s="11">
        <f t="shared" si="142"/>
        <v>9.853890472821325E-2</v>
      </c>
      <c r="AB96" s="7">
        <f t="shared" si="139"/>
        <v>5.0668466589786965E-2</v>
      </c>
      <c r="AC96" s="7">
        <f t="shared" si="140"/>
        <v>8.9255919028450037E-2</v>
      </c>
    </row>
    <row r="97" spans="1:29" s="1" customFormat="1" x14ac:dyDescent="0.3">
      <c r="A97" s="12">
        <v>96</v>
      </c>
      <c r="B97" s="12" t="s">
        <v>30</v>
      </c>
      <c r="C97" s="12" t="s">
        <v>60</v>
      </c>
      <c r="D97" s="12" t="s">
        <v>88</v>
      </c>
      <c r="E97" s="13">
        <v>1</v>
      </c>
      <c r="F97" s="14">
        <v>192</v>
      </c>
      <c r="G97" s="14">
        <v>154</v>
      </c>
      <c r="H97" s="15">
        <v>38</v>
      </c>
      <c r="I97" s="16">
        <v>0.41795428411904501</v>
      </c>
      <c r="J97" s="16">
        <v>0.42186289862783299</v>
      </c>
      <c r="K97" s="16">
        <v>0.48329560608093902</v>
      </c>
      <c r="L97" s="16">
        <v>0.48487243117113099</v>
      </c>
      <c r="M97" s="17">
        <v>0.48646479155335798</v>
      </c>
      <c r="N97" s="18">
        <v>0.52438400170922905</v>
      </c>
      <c r="O97" s="18">
        <v>0.52438400173361899</v>
      </c>
      <c r="P97" s="18">
        <v>0.43690777174581602</v>
      </c>
      <c r="Q97" s="18">
        <v>0.43833324950295</v>
      </c>
      <c r="R97" s="17">
        <v>0.43977277143872101</v>
      </c>
      <c r="S97" s="16">
        <v>0.74272876107071495</v>
      </c>
      <c r="T97" s="16">
        <v>0.78274680322484103</v>
      </c>
      <c r="U97" s="16">
        <v>0.35929754036495298</v>
      </c>
      <c r="V97" s="16">
        <v>0.36412054194551002</v>
      </c>
      <c r="W97" s="17">
        <v>0.36914313150967099</v>
      </c>
      <c r="X97" s="18"/>
      <c r="Y97" s="17">
        <f t="shared" ref="Y97:Y99" si="143">(M97-R97)/R97</f>
        <v>0.10617305833165513</v>
      </c>
      <c r="Z97" s="19"/>
      <c r="AA97" s="19"/>
      <c r="AB97" s="16">
        <f t="shared" ref="AB97:AB99" si="144">N97-S97</f>
        <v>-0.2183447593614859</v>
      </c>
      <c r="AC97" s="16">
        <f t="shared" ref="AC97:AC99" si="145">W97-R97</f>
        <v>-7.0629639929050025E-2</v>
      </c>
    </row>
    <row r="98" spans="1:29" s="1" customFormat="1" x14ac:dyDescent="0.3">
      <c r="A98" s="12">
        <v>97</v>
      </c>
      <c r="B98" s="12" t="s">
        <v>30</v>
      </c>
      <c r="C98" s="12" t="s">
        <v>60</v>
      </c>
      <c r="D98" s="12" t="s">
        <v>88</v>
      </c>
      <c r="E98" s="13">
        <v>2</v>
      </c>
      <c r="F98" s="14">
        <v>192</v>
      </c>
      <c r="G98" s="14">
        <v>154</v>
      </c>
      <c r="H98" s="15">
        <v>38</v>
      </c>
      <c r="I98" s="16">
        <v>0.49734403306867297</v>
      </c>
      <c r="J98" s="16">
        <v>0.49843223241504098</v>
      </c>
      <c r="K98" s="16">
        <v>0.44912757421703398</v>
      </c>
      <c r="L98" s="16">
        <v>0.45059292092991898</v>
      </c>
      <c r="M98" s="17">
        <v>0.45356716391889501</v>
      </c>
      <c r="N98" s="18">
        <v>0.67446482398312402</v>
      </c>
      <c r="O98" s="18">
        <v>0.67446482400298602</v>
      </c>
      <c r="P98" s="18">
        <v>0.36146021662889699</v>
      </c>
      <c r="Q98" s="18">
        <v>0.36263953531401499</v>
      </c>
      <c r="R98" s="17">
        <v>0.365033221600091</v>
      </c>
      <c r="S98" s="16">
        <v>0.77305926496305599</v>
      </c>
      <c r="T98" s="16">
        <v>0.77611957735661696</v>
      </c>
      <c r="U98" s="16">
        <v>0.33745421242686702</v>
      </c>
      <c r="V98" s="16">
        <v>0.341984001855002</v>
      </c>
      <c r="W98" s="17">
        <v>0.35161923921099603</v>
      </c>
      <c r="X98" s="18" t="s">
        <v>35</v>
      </c>
      <c r="Y98" s="17">
        <f t="shared" si="143"/>
        <v>0.24253667085621214</v>
      </c>
      <c r="Z98" s="19">
        <f t="shared" ref="Z98:Z99" si="146">(M97-M98)/M97</f>
        <v>6.7625917035877781E-2</v>
      </c>
      <c r="AA98" s="19">
        <f t="shared" ref="AA98:AA99" si="147">(R97-R98)/R97</f>
        <v>0.16995038049790767</v>
      </c>
      <c r="AB98" s="16">
        <f t="shared" si="144"/>
        <v>-9.8594440979931974E-2</v>
      </c>
      <c r="AC98" s="16">
        <f t="shared" si="145"/>
        <v>-1.3413982389094969E-2</v>
      </c>
    </row>
    <row r="99" spans="1:29" s="1" customFormat="1" x14ac:dyDescent="0.3">
      <c r="A99" s="12">
        <v>98</v>
      </c>
      <c r="B99" s="12" t="s">
        <v>30</v>
      </c>
      <c r="C99" s="12" t="s">
        <v>60</v>
      </c>
      <c r="D99" s="12" t="s">
        <v>88</v>
      </c>
      <c r="E99" s="13">
        <v>3</v>
      </c>
      <c r="F99" s="14">
        <v>192</v>
      </c>
      <c r="G99" s="14">
        <v>154</v>
      </c>
      <c r="H99" s="15">
        <v>38</v>
      </c>
      <c r="I99" s="16">
        <v>0.48470942973963499</v>
      </c>
      <c r="J99" s="16">
        <v>0.48692903335013099</v>
      </c>
      <c r="K99" s="16">
        <v>0.45473710829702202</v>
      </c>
      <c r="L99" s="16">
        <v>0.45622075696417702</v>
      </c>
      <c r="M99" s="17">
        <v>0.46076037879429899</v>
      </c>
      <c r="N99" s="18">
        <v>0.73038845166032795</v>
      </c>
      <c r="O99" s="18">
        <v>0.73038845169296496</v>
      </c>
      <c r="P99" s="18">
        <v>0.32895067963475899</v>
      </c>
      <c r="Q99" s="18">
        <v>0.330023931033194</v>
      </c>
      <c r="R99" s="17">
        <v>0.33330783212474102</v>
      </c>
      <c r="S99" s="16">
        <v>0.75677749703326103</v>
      </c>
      <c r="T99" s="16">
        <v>0.76386572916364104</v>
      </c>
      <c r="U99" s="16">
        <v>0.34934980238150998</v>
      </c>
      <c r="V99" s="16">
        <v>0.35403927130284402</v>
      </c>
      <c r="W99" s="17">
        <v>0.36932851660786298</v>
      </c>
      <c r="X99" s="18"/>
      <c r="Y99" s="17">
        <f t="shared" si="143"/>
        <v>0.38238689399251391</v>
      </c>
      <c r="Z99" s="19">
        <f t="shared" si="146"/>
        <v>-1.5859205532546522E-2</v>
      </c>
      <c r="AA99" s="19">
        <f t="shared" si="147"/>
        <v>8.6910964805571728E-2</v>
      </c>
      <c r="AB99" s="16">
        <f t="shared" si="144"/>
        <v>-2.6389045372933073E-2</v>
      </c>
      <c r="AC99" s="16">
        <f t="shared" si="145"/>
        <v>3.6020684483121956E-2</v>
      </c>
    </row>
    <row r="100" spans="1:29" s="1" customFormat="1" x14ac:dyDescent="0.3">
      <c r="A100" s="2">
        <v>99</v>
      </c>
      <c r="B100" s="2" t="s">
        <v>30</v>
      </c>
      <c r="C100" s="2" t="s">
        <v>61</v>
      </c>
      <c r="D100" s="3" t="s">
        <v>88</v>
      </c>
      <c r="E100" s="3">
        <v>1</v>
      </c>
      <c r="F100" s="5">
        <v>192</v>
      </c>
      <c r="G100" s="5">
        <v>154</v>
      </c>
      <c r="H100" s="6">
        <v>38</v>
      </c>
      <c r="I100" s="7">
        <v>0.40799378563639399</v>
      </c>
      <c r="J100" s="7">
        <v>0.41235300056166102</v>
      </c>
      <c r="K100" s="7">
        <v>0.48741336226480803</v>
      </c>
      <c r="L100" s="7">
        <v>0.48900362215801602</v>
      </c>
      <c r="M100" s="8">
        <v>0.49060954970644199</v>
      </c>
      <c r="N100" s="9">
        <v>0.49844890711175199</v>
      </c>
      <c r="O100" s="9">
        <v>0.49844890714444401</v>
      </c>
      <c r="P100" s="9">
        <v>0.44866184022220001</v>
      </c>
      <c r="Q100" s="9">
        <v>0.450125667407411</v>
      </c>
      <c r="R100" s="8">
        <v>0.45160391659982602</v>
      </c>
      <c r="S100" s="7">
        <v>0.757361656584015</v>
      </c>
      <c r="T100" s="7">
        <v>0.80029772477134598</v>
      </c>
      <c r="U100" s="7">
        <v>0.34893002480465701</v>
      </c>
      <c r="V100" s="7">
        <v>0.353613858875515</v>
      </c>
      <c r="W100" s="8">
        <v>0.35849152182702398</v>
      </c>
      <c r="X100" s="9"/>
      <c r="Y100" s="8">
        <f t="shared" ref="Y100:Y102" si="148">(M100-R100)/R100</f>
        <v>8.6371334864173768E-2</v>
      </c>
      <c r="Z100" s="11"/>
      <c r="AA100" s="11"/>
      <c r="AB100" s="7">
        <f t="shared" ref="AB100:AB102" si="149">N100-S100</f>
        <v>-0.258912749472263</v>
      </c>
      <c r="AC100" s="7">
        <f t="shared" ref="AC100:AC102" si="150">W100-R100</f>
        <v>-9.3112394772802032E-2</v>
      </c>
    </row>
    <row r="101" spans="1:29" s="1" customFormat="1" x14ac:dyDescent="0.3">
      <c r="A101" s="2">
        <v>100</v>
      </c>
      <c r="B101" s="2" t="s">
        <v>30</v>
      </c>
      <c r="C101" s="2" t="s">
        <v>61</v>
      </c>
      <c r="D101" s="3" t="s">
        <v>88</v>
      </c>
      <c r="E101" s="3">
        <v>2</v>
      </c>
      <c r="F101" s="5">
        <v>192</v>
      </c>
      <c r="G101" s="5">
        <v>154</v>
      </c>
      <c r="H101" s="6">
        <v>38</v>
      </c>
      <c r="I101" s="7">
        <v>0.48716478096495103</v>
      </c>
      <c r="J101" s="7">
        <v>0.48816171548329401</v>
      </c>
      <c r="K101" s="7">
        <v>0.453652407128526</v>
      </c>
      <c r="L101" s="7">
        <v>0.455132516793886</v>
      </c>
      <c r="M101" s="8">
        <v>0.45813672443730702</v>
      </c>
      <c r="N101" s="9">
        <v>0.67128868752008997</v>
      </c>
      <c r="O101" s="9">
        <v>0.67128868756403504</v>
      </c>
      <c r="P101" s="9">
        <v>0.36321925890743501</v>
      </c>
      <c r="Q101" s="9">
        <v>0.364404316734321</v>
      </c>
      <c r="R101" s="8">
        <v>0.36680965186911002</v>
      </c>
      <c r="S101" s="7">
        <v>0.751446702246089</v>
      </c>
      <c r="T101" s="7">
        <v>0.75531200486479499</v>
      </c>
      <c r="U101" s="7">
        <v>0.35315746441656398</v>
      </c>
      <c r="V101" s="7">
        <v>0.35789804518240098</v>
      </c>
      <c r="W101" s="8">
        <v>0.367981653175388</v>
      </c>
      <c r="X101" s="9" t="s">
        <v>35</v>
      </c>
      <c r="Y101" s="8">
        <f t="shared" si="148"/>
        <v>0.24897674339492451</v>
      </c>
      <c r="Z101" s="11">
        <f t="shared" ref="Z101:Z102" si="151">(M100-M101)/M100</f>
        <v>6.6188734582449948E-2</v>
      </c>
      <c r="AA101" s="11">
        <f t="shared" ref="AA101:AA102" si="152">(R100-R101)/R100</f>
        <v>0.18776246532390828</v>
      </c>
      <c r="AB101" s="7">
        <f t="shared" si="149"/>
        <v>-8.0158014725999038E-2</v>
      </c>
      <c r="AC101" s="7">
        <f t="shared" si="150"/>
        <v>1.172001306277981E-3</v>
      </c>
    </row>
    <row r="102" spans="1:29" s="1" customFormat="1" x14ac:dyDescent="0.3">
      <c r="A102" s="2">
        <v>101</v>
      </c>
      <c r="B102" s="2" t="s">
        <v>30</v>
      </c>
      <c r="C102" s="2" t="s">
        <v>61</v>
      </c>
      <c r="D102" s="3" t="s">
        <v>88</v>
      </c>
      <c r="E102" s="3">
        <v>3</v>
      </c>
      <c r="F102" s="5">
        <v>192</v>
      </c>
      <c r="G102" s="5">
        <v>154</v>
      </c>
      <c r="H102" s="6">
        <v>38</v>
      </c>
      <c r="I102" s="7">
        <v>0.47308365940559099</v>
      </c>
      <c r="J102" s="7">
        <v>0.47516265629685001</v>
      </c>
      <c r="K102" s="7">
        <v>0.45983829032253598</v>
      </c>
      <c r="L102" s="7">
        <v>0.46133858236841502</v>
      </c>
      <c r="M102" s="8">
        <v>0.46592912908867701</v>
      </c>
      <c r="N102" s="9">
        <v>0.72872000400129899</v>
      </c>
      <c r="O102" s="9">
        <v>0.72872000400550696</v>
      </c>
      <c r="P102" s="9">
        <v>0.32996693897999402</v>
      </c>
      <c r="Q102" s="9">
        <v>0.33104350607841398</v>
      </c>
      <c r="R102" s="8">
        <v>0.334337552445164</v>
      </c>
      <c r="S102" s="7">
        <v>0.67575004559693497</v>
      </c>
      <c r="T102" s="7">
        <v>0.68675565992226895</v>
      </c>
      <c r="U102" s="7">
        <v>0.40336534856565098</v>
      </c>
      <c r="V102" s="7">
        <v>0.40877989081856497</v>
      </c>
      <c r="W102" s="8">
        <v>0.42643311895759201</v>
      </c>
      <c r="X102" s="9"/>
      <c r="Y102" s="8">
        <f t="shared" si="148"/>
        <v>0.39358898119916053</v>
      </c>
      <c r="Z102" s="11">
        <f t="shared" si="151"/>
        <v>-1.7008906371653094E-2</v>
      </c>
      <c r="AA102" s="11">
        <f t="shared" si="152"/>
        <v>8.8525749686469965E-2</v>
      </c>
      <c r="AB102" s="7">
        <f t="shared" si="149"/>
        <v>5.2969958404364026E-2</v>
      </c>
      <c r="AC102" s="7">
        <f t="shared" si="150"/>
        <v>9.2095566512428007E-2</v>
      </c>
    </row>
    <row r="103" spans="1:29" s="1" customFormat="1" x14ac:dyDescent="0.3">
      <c r="A103" s="12">
        <v>102</v>
      </c>
      <c r="B103" s="12" t="s">
        <v>30</v>
      </c>
      <c r="C103" s="12" t="s">
        <v>62</v>
      </c>
      <c r="D103" s="12" t="s">
        <v>88</v>
      </c>
      <c r="E103" s="13">
        <v>1</v>
      </c>
      <c r="F103" s="14">
        <v>192</v>
      </c>
      <c r="G103" s="14">
        <v>154</v>
      </c>
      <c r="H103" s="15">
        <v>38</v>
      </c>
      <c r="I103" s="16">
        <v>0.41183560666479702</v>
      </c>
      <c r="J103" s="16">
        <v>0.41578059657001798</v>
      </c>
      <c r="K103" s="16">
        <v>0.48582925491891099</v>
      </c>
      <c r="L103" s="16">
        <v>0.487414346422055</v>
      </c>
      <c r="M103" s="17">
        <v>0.48901505466008899</v>
      </c>
      <c r="N103" s="18">
        <v>0.50302574344114803</v>
      </c>
      <c r="O103" s="18">
        <v>0.50302574351376095</v>
      </c>
      <c r="P103" s="18">
        <v>0.44661004733398402</v>
      </c>
      <c r="Q103" s="18">
        <v>0.44806718023423697</v>
      </c>
      <c r="R103" s="17">
        <v>0.44953866918785201</v>
      </c>
      <c r="S103" s="16">
        <v>0.74330919908049997</v>
      </c>
      <c r="T103" s="16">
        <v>0.75810747901492903</v>
      </c>
      <c r="U103" s="16">
        <v>0.35889200006421801</v>
      </c>
      <c r="V103" s="16">
        <v>0.36370955790722598</v>
      </c>
      <c r="W103" s="17">
        <v>0.36872647845823497</v>
      </c>
      <c r="X103" s="18"/>
      <c r="Y103" s="17">
        <f t="shared" ref="Y103:Y105" si="153">(M103-R103)/R103</f>
        <v>8.7815327530234535E-2</v>
      </c>
      <c r="Z103" s="19"/>
      <c r="AA103" s="19"/>
      <c r="AB103" s="16">
        <f t="shared" ref="AB103:AB105" si="154">N103-S103</f>
        <v>-0.24028345563935194</v>
      </c>
      <c r="AC103" s="16">
        <f t="shared" ref="AC103:AC105" si="155">W103-R103</f>
        <v>-8.0812190729617039E-2</v>
      </c>
    </row>
    <row r="104" spans="1:29" s="1" customFormat="1" x14ac:dyDescent="0.3">
      <c r="A104" s="12">
        <v>103</v>
      </c>
      <c r="B104" s="12" t="s">
        <v>30</v>
      </c>
      <c r="C104" s="12" t="s">
        <v>62</v>
      </c>
      <c r="D104" s="12" t="s">
        <v>88</v>
      </c>
      <c r="E104" s="13">
        <v>2</v>
      </c>
      <c r="F104" s="14">
        <v>192</v>
      </c>
      <c r="G104" s="14">
        <v>154</v>
      </c>
      <c r="H104" s="15">
        <v>38</v>
      </c>
      <c r="I104" s="16">
        <v>0.49500560718294301</v>
      </c>
      <c r="J104" s="16">
        <v>0.49632889237112299</v>
      </c>
      <c r="K104" s="16">
        <v>0.45017106416670799</v>
      </c>
      <c r="L104" s="16">
        <v>0.45163981542354797</v>
      </c>
      <c r="M104" s="17">
        <v>0.45462096868222301</v>
      </c>
      <c r="N104" s="18">
        <v>0.67661855207354704</v>
      </c>
      <c r="O104" s="18">
        <v>0.67661855212412103</v>
      </c>
      <c r="P104" s="18">
        <v>0.36026252899536698</v>
      </c>
      <c r="Q104" s="18">
        <v>0.36143794004323998</v>
      </c>
      <c r="R104" s="17">
        <v>0.36382369492129002</v>
      </c>
      <c r="S104" s="16">
        <v>0.73658695954251097</v>
      </c>
      <c r="T104" s="16">
        <v>0.74727407341424901</v>
      </c>
      <c r="U104" s="16">
        <v>0.36356097615315702</v>
      </c>
      <c r="V104" s="16">
        <v>0.36844120762046501</v>
      </c>
      <c r="W104" s="17">
        <v>0.37882186422398001</v>
      </c>
      <c r="X104" s="18" t="s">
        <v>35</v>
      </c>
      <c r="Y104" s="17">
        <f t="shared" si="153"/>
        <v>0.24956393722672782</v>
      </c>
      <c r="Z104" s="19">
        <f t="shared" ref="Z104:Z105" si="156">(M103-M104)/M103</f>
        <v>7.0333388819231887E-2</v>
      </c>
      <c r="AA104" s="19">
        <f t="shared" ref="AA104:AA105" si="157">(R103-R104)/R103</f>
        <v>0.19067319485866888</v>
      </c>
      <c r="AB104" s="16">
        <f t="shared" si="154"/>
        <v>-5.9968407468963925E-2</v>
      </c>
      <c r="AC104" s="16">
        <f t="shared" si="155"/>
        <v>1.499816930268999E-2</v>
      </c>
    </row>
    <row r="105" spans="1:29" s="1" customFormat="1" x14ac:dyDescent="0.3">
      <c r="A105" s="12">
        <v>104</v>
      </c>
      <c r="B105" s="12" t="s">
        <v>30</v>
      </c>
      <c r="C105" s="12" t="s">
        <v>62</v>
      </c>
      <c r="D105" s="12" t="s">
        <v>88</v>
      </c>
      <c r="E105" s="13">
        <v>3</v>
      </c>
      <c r="F105" s="14">
        <v>192</v>
      </c>
      <c r="G105" s="14">
        <v>154</v>
      </c>
      <c r="H105" s="15">
        <v>38</v>
      </c>
      <c r="I105" s="16">
        <v>0.49322768182833898</v>
      </c>
      <c r="J105" s="16">
        <v>0.494915897741321</v>
      </c>
      <c r="K105" s="16">
        <v>0.45096282278306199</v>
      </c>
      <c r="L105" s="16">
        <v>0.45243415727226699</v>
      </c>
      <c r="M105" s="17">
        <v>0.456936100565494</v>
      </c>
      <c r="N105" s="18">
        <v>0.73005493614311201</v>
      </c>
      <c r="O105" s="18">
        <v>0.73005493615434203</v>
      </c>
      <c r="P105" s="18">
        <v>0.329154076427704</v>
      </c>
      <c r="Q105" s="18">
        <v>0.33022799143897202</v>
      </c>
      <c r="R105" s="17">
        <v>0.33351392303232902</v>
      </c>
      <c r="S105" s="16">
        <v>0.71861705271742304</v>
      </c>
      <c r="T105" s="16">
        <v>0.73455926815050299</v>
      </c>
      <c r="U105" s="16">
        <v>0.375757374204223</v>
      </c>
      <c r="V105" s="16">
        <v>0.38080132303797198</v>
      </c>
      <c r="W105" s="17">
        <v>0.397246292035277</v>
      </c>
      <c r="X105" s="18"/>
      <c r="Y105" s="17">
        <f t="shared" si="153"/>
        <v>0.37006604225395745</v>
      </c>
      <c r="Z105" s="19">
        <f t="shared" si="156"/>
        <v>-5.0924441298466454E-3</v>
      </c>
      <c r="AA105" s="19">
        <f t="shared" si="157"/>
        <v>8.3308955167195053E-2</v>
      </c>
      <c r="AB105" s="16">
        <f t="shared" si="154"/>
        <v>1.1437883425688966E-2</v>
      </c>
      <c r="AC105" s="16">
        <f t="shared" si="155"/>
        <v>6.3732369002947986E-2</v>
      </c>
    </row>
    <row r="106" spans="1:29" s="1" customFormat="1" x14ac:dyDescent="0.3">
      <c r="A106" s="2">
        <v>105</v>
      </c>
      <c r="B106" s="2" t="s">
        <v>30</v>
      </c>
      <c r="C106" s="2" t="s">
        <v>63</v>
      </c>
      <c r="D106" s="3" t="s">
        <v>88</v>
      </c>
      <c r="E106" s="3">
        <v>1</v>
      </c>
      <c r="F106" s="5">
        <v>192</v>
      </c>
      <c r="G106" s="5">
        <v>154</v>
      </c>
      <c r="H106" s="6">
        <v>38</v>
      </c>
      <c r="I106" s="7">
        <v>0.412962222602893</v>
      </c>
      <c r="J106" s="7">
        <v>0.41709703615087701</v>
      </c>
      <c r="K106" s="7">
        <v>0.48536373427096302</v>
      </c>
      <c r="L106" s="7">
        <v>0.48694730694250898</v>
      </c>
      <c r="M106" s="8">
        <v>0.48854648138501999</v>
      </c>
      <c r="N106" s="9">
        <v>0.50538977386132999</v>
      </c>
      <c r="O106" s="9">
        <v>0.50538977386333594</v>
      </c>
      <c r="P106" s="9">
        <v>0.44554655331140602</v>
      </c>
      <c r="Q106" s="9">
        <v>0.44700021640138698</v>
      </c>
      <c r="R106" s="8">
        <v>0.44846820135925602</v>
      </c>
      <c r="S106" s="7">
        <v>0.75460915815875995</v>
      </c>
      <c r="T106" s="7">
        <v>0.771083120041821</v>
      </c>
      <c r="U106" s="7">
        <v>0.350903581177545</v>
      </c>
      <c r="V106" s="7">
        <v>0.35561390712334301</v>
      </c>
      <c r="W106" s="8">
        <v>0.36051915825046998</v>
      </c>
      <c r="X106" s="9"/>
      <c r="Y106" s="8">
        <f t="shared" ref="Y106:Y108" si="158">(M106-R106)/R106</f>
        <v>8.9367049668831078E-2</v>
      </c>
      <c r="Z106" s="11"/>
      <c r="AA106" s="11"/>
      <c r="AB106" s="7">
        <f t="shared" ref="AB106:AB108" si="159">N106-S106</f>
        <v>-0.24921938429742996</v>
      </c>
      <c r="AC106" s="7">
        <f t="shared" ref="AC106:AC108" si="160">W106-R106</f>
        <v>-8.794904310878604E-2</v>
      </c>
    </row>
    <row r="107" spans="1:29" s="1" customFormat="1" x14ac:dyDescent="0.3">
      <c r="A107" s="2">
        <v>106</v>
      </c>
      <c r="B107" s="2" t="s">
        <v>30</v>
      </c>
      <c r="C107" s="2" t="s">
        <v>63</v>
      </c>
      <c r="D107" s="3" t="s">
        <v>88</v>
      </c>
      <c r="E107" s="3">
        <v>2</v>
      </c>
      <c r="F107" s="5">
        <v>192</v>
      </c>
      <c r="G107" s="5">
        <v>154</v>
      </c>
      <c r="H107" s="6">
        <v>38</v>
      </c>
      <c r="I107" s="7">
        <v>0.468755237379122</v>
      </c>
      <c r="J107" s="7">
        <v>0.46984740879658399</v>
      </c>
      <c r="K107" s="7">
        <v>0.46172312780848002</v>
      </c>
      <c r="L107" s="7">
        <v>0.46322956942203902</v>
      </c>
      <c r="M107" s="8">
        <v>0.46628722353763502</v>
      </c>
      <c r="N107" s="9">
        <v>0.66515072398322395</v>
      </c>
      <c r="O107" s="9">
        <v>0.66515072399807695</v>
      </c>
      <c r="P107" s="9">
        <v>0.36659473629012601</v>
      </c>
      <c r="Q107" s="9">
        <v>0.36779080712305201</v>
      </c>
      <c r="R107" s="8">
        <v>0.370218495572391</v>
      </c>
      <c r="S107" s="7">
        <v>0.72877463695081601</v>
      </c>
      <c r="T107" s="7">
        <v>0.73333599716826303</v>
      </c>
      <c r="U107" s="7">
        <v>0.368912843153401</v>
      </c>
      <c r="V107" s="7">
        <v>0.373864914976129</v>
      </c>
      <c r="W107" s="8">
        <v>0.38439838196678899</v>
      </c>
      <c r="X107" s="9" t="s">
        <v>35</v>
      </c>
      <c r="Y107" s="8">
        <f t="shared" si="158"/>
        <v>0.25949197329191548</v>
      </c>
      <c r="Z107" s="11">
        <f t="shared" ref="Z107:Z108" si="161">(M106-M107)/M106</f>
        <v>4.5562210957451582E-2</v>
      </c>
      <c r="AA107" s="11">
        <f t="shared" ref="AA107:AA108" si="162">(R106-R107)/R106</f>
        <v>0.17448217186792525</v>
      </c>
      <c r="AB107" s="7">
        <f t="shared" si="159"/>
        <v>-6.3623912967592067E-2</v>
      </c>
      <c r="AC107" s="7">
        <f t="shared" si="160"/>
        <v>1.4179886394397989E-2</v>
      </c>
    </row>
    <row r="108" spans="1:29" s="1" customFormat="1" x14ac:dyDescent="0.3">
      <c r="A108" s="2">
        <v>107</v>
      </c>
      <c r="B108" s="2" t="s">
        <v>30</v>
      </c>
      <c r="C108" s="2" t="s">
        <v>63</v>
      </c>
      <c r="D108" s="3" t="s">
        <v>88</v>
      </c>
      <c r="E108" s="3">
        <v>3</v>
      </c>
      <c r="F108" s="5">
        <v>192</v>
      </c>
      <c r="G108" s="5">
        <v>154</v>
      </c>
      <c r="H108" s="6">
        <v>38</v>
      </c>
      <c r="I108" s="7">
        <v>0.44822272056416201</v>
      </c>
      <c r="J108" s="7">
        <v>0.45142287971113099</v>
      </c>
      <c r="K108" s="7">
        <v>0.470561297882576</v>
      </c>
      <c r="L108" s="7">
        <v>0.47209657536418098</v>
      </c>
      <c r="M108" s="8">
        <v>0.47679416942743702</v>
      </c>
      <c r="N108" s="9">
        <v>0.72875274937862999</v>
      </c>
      <c r="O108" s="9">
        <v>0.72875274940373602</v>
      </c>
      <c r="P108" s="9">
        <v>0.32994702372977402</v>
      </c>
      <c r="Q108" s="9">
        <v>0.33102352585167499</v>
      </c>
      <c r="R108" s="8">
        <v>0.33431737340530199</v>
      </c>
      <c r="S108" s="7">
        <v>0.68227059226653497</v>
      </c>
      <c r="T108" s="7">
        <v>0.68999043866103005</v>
      </c>
      <c r="U108" s="7">
        <v>0.399288986962128</v>
      </c>
      <c r="V108" s="7">
        <v>0.40464881050353302</v>
      </c>
      <c r="W108" s="8">
        <v>0.42212363724635699</v>
      </c>
      <c r="X108" s="9"/>
      <c r="Y108" s="8">
        <f t="shared" si="158"/>
        <v>0.42617227627415749</v>
      </c>
      <c r="Z108" s="11">
        <f t="shared" si="161"/>
        <v>-2.2533205628255781E-2</v>
      </c>
      <c r="AA108" s="11">
        <f t="shared" si="162"/>
        <v>9.6972794704874646E-2</v>
      </c>
      <c r="AB108" s="7">
        <f t="shared" si="159"/>
        <v>4.6482157112095024E-2</v>
      </c>
      <c r="AC108" s="7">
        <f t="shared" si="160"/>
        <v>8.7806263841054999E-2</v>
      </c>
    </row>
    <row r="109" spans="1:29" s="1" customFormat="1" x14ac:dyDescent="0.3">
      <c r="A109" s="12">
        <v>108</v>
      </c>
      <c r="B109" s="12" t="s">
        <v>30</v>
      </c>
      <c r="C109" s="12" t="s">
        <v>64</v>
      </c>
      <c r="D109" s="12" t="s">
        <v>88</v>
      </c>
      <c r="E109" s="13">
        <v>1</v>
      </c>
      <c r="F109" s="14">
        <v>192</v>
      </c>
      <c r="G109" s="14">
        <v>154</v>
      </c>
      <c r="H109" s="15">
        <v>38</v>
      </c>
      <c r="I109" s="16">
        <v>0.43050184878192899</v>
      </c>
      <c r="J109" s="16">
        <v>0.43505948089019902</v>
      </c>
      <c r="K109" s="16">
        <v>0.47805785391342698</v>
      </c>
      <c r="L109" s="16">
        <v>0.47961759004412902</v>
      </c>
      <c r="M109" s="17">
        <v>0.48119269310197998</v>
      </c>
      <c r="N109" s="18">
        <v>0.52186483250799698</v>
      </c>
      <c r="O109" s="18">
        <v>0.521864832529218</v>
      </c>
      <c r="P109" s="18">
        <v>0.43806331636830298</v>
      </c>
      <c r="Q109" s="18">
        <v>0.43949256426472699</v>
      </c>
      <c r="R109" s="17">
        <v>0.44093589348418399</v>
      </c>
      <c r="S109" s="16">
        <v>0.76257088433271003</v>
      </c>
      <c r="T109" s="16">
        <v>0.78379302845180898</v>
      </c>
      <c r="U109" s="16">
        <v>0.34516409491407501</v>
      </c>
      <c r="V109" s="16">
        <v>0.34979737732850802</v>
      </c>
      <c r="W109" s="17">
        <v>0.354622396668406</v>
      </c>
      <c r="X109" s="18"/>
      <c r="Y109" s="17">
        <f t="shared" ref="Y109:Y111" si="163">(M109-R109)/R109</f>
        <v>9.1298531629382923E-2</v>
      </c>
      <c r="Z109" s="19"/>
      <c r="AA109" s="19"/>
      <c r="AB109" s="16">
        <f t="shared" ref="AB109:AB111" si="164">N109-S109</f>
        <v>-0.24070605182471305</v>
      </c>
      <c r="AC109" s="16">
        <f t="shared" ref="AC109:AC111" si="165">W109-R109</f>
        <v>-8.631349681577799E-2</v>
      </c>
    </row>
    <row r="110" spans="1:29" s="1" customFormat="1" x14ac:dyDescent="0.3">
      <c r="A110" s="12">
        <v>109</v>
      </c>
      <c r="B110" s="12" t="s">
        <v>30</v>
      </c>
      <c r="C110" s="12" t="s">
        <v>64</v>
      </c>
      <c r="D110" s="12" t="s">
        <v>88</v>
      </c>
      <c r="E110" s="13">
        <v>2</v>
      </c>
      <c r="F110" s="14">
        <v>192</v>
      </c>
      <c r="G110" s="14">
        <v>154</v>
      </c>
      <c r="H110" s="15">
        <v>38</v>
      </c>
      <c r="I110" s="16">
        <v>0.50693966170876503</v>
      </c>
      <c r="J110" s="16">
        <v>0.50793575005974501</v>
      </c>
      <c r="K110" s="16">
        <v>0.44482002781221203</v>
      </c>
      <c r="L110" s="16">
        <v>0.44627132050274898</v>
      </c>
      <c r="M110" s="17">
        <v>0.44921703776667599</v>
      </c>
      <c r="N110" s="18">
        <v>0.68968680544164096</v>
      </c>
      <c r="O110" s="18">
        <v>0.68968680544407301</v>
      </c>
      <c r="P110" s="18">
        <v>0.35290813040263302</v>
      </c>
      <c r="Q110" s="18">
        <v>0.35405954661157402</v>
      </c>
      <c r="R110" s="17">
        <v>0.35639659869400803</v>
      </c>
      <c r="S110" s="16">
        <v>0.75521882023854103</v>
      </c>
      <c r="T110" s="16">
        <v>0.75968544915598002</v>
      </c>
      <c r="U110" s="16">
        <v>0.35046740832119999</v>
      </c>
      <c r="V110" s="16">
        <v>0.35517187933580802</v>
      </c>
      <c r="W110" s="17">
        <v>0.36517867889664202</v>
      </c>
      <c r="X110" s="18" t="s">
        <v>35</v>
      </c>
      <c r="Y110" s="17">
        <f t="shared" si="163"/>
        <v>0.26044142792833147</v>
      </c>
      <c r="Z110" s="19">
        <f t="shared" ref="Z110:Z111" si="166">(M109-M110)/M109</f>
        <v>6.6450833093858602E-2</v>
      </c>
      <c r="AA110" s="19">
        <f t="shared" ref="AA110:AA111" si="167">(R109-R110)/R109</f>
        <v>0.1917269517846778</v>
      </c>
      <c r="AB110" s="16">
        <f t="shared" si="164"/>
        <v>-6.5532014796900073E-2</v>
      </c>
      <c r="AC110" s="16">
        <f t="shared" si="165"/>
        <v>8.7820802026339906E-3</v>
      </c>
    </row>
    <row r="111" spans="1:29" s="1" customFormat="1" x14ac:dyDescent="0.3">
      <c r="A111" s="12">
        <v>110</v>
      </c>
      <c r="B111" s="12" t="s">
        <v>30</v>
      </c>
      <c r="C111" s="12" t="s">
        <v>64</v>
      </c>
      <c r="D111" s="12" t="s">
        <v>88</v>
      </c>
      <c r="E111" s="13">
        <v>3</v>
      </c>
      <c r="F111" s="14">
        <v>192</v>
      </c>
      <c r="G111" s="14">
        <v>154</v>
      </c>
      <c r="H111" s="15">
        <v>38</v>
      </c>
      <c r="I111" s="16">
        <v>0.49349096610738802</v>
      </c>
      <c r="J111" s="16">
        <v>0.49529048388650698</v>
      </c>
      <c r="K111" s="16">
        <v>0.45084566282521898</v>
      </c>
      <c r="L111" s="16">
        <v>0.45231661506232301</v>
      </c>
      <c r="M111" s="17">
        <v>0.45681738875251499</v>
      </c>
      <c r="N111" s="18">
        <v>0.74546755365877804</v>
      </c>
      <c r="O111" s="18">
        <v>0.74546755367877204</v>
      </c>
      <c r="P111" s="18">
        <v>0.319619390178909</v>
      </c>
      <c r="Q111" s="18">
        <v>0.32066219683265201</v>
      </c>
      <c r="R111" s="17">
        <v>0.32385294404574</v>
      </c>
      <c r="S111" s="16">
        <v>0.71527346752318199</v>
      </c>
      <c r="T111" s="16">
        <v>0.72482782622103803</v>
      </c>
      <c r="U111" s="16">
        <v>0.37798328471842002</v>
      </c>
      <c r="V111" s="16">
        <v>0.38305711288259098</v>
      </c>
      <c r="W111" s="17">
        <v>0.39959949854263999</v>
      </c>
      <c r="X111" s="18"/>
      <c r="Y111" s="17">
        <f t="shared" si="163"/>
        <v>0.41057043683381028</v>
      </c>
      <c r="Z111" s="19">
        <f t="shared" si="166"/>
        <v>-1.6919106683096541E-2</v>
      </c>
      <c r="AA111" s="19">
        <f t="shared" si="167"/>
        <v>9.1313033759362797E-2</v>
      </c>
      <c r="AB111" s="16">
        <f t="shared" si="164"/>
        <v>3.0194086135596043E-2</v>
      </c>
      <c r="AC111" s="16">
        <f t="shared" si="165"/>
        <v>7.5746554496899987E-2</v>
      </c>
    </row>
  </sheetData>
  <autoFilter ref="A1:AC111" xr:uid="{E8D70A72-EC8F-4E79-9B4E-4B79421C5DF5}"/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EADF0-C537-4FFC-A963-9431CEE9A285}">
  <dimension ref="A1:AC175"/>
  <sheetViews>
    <sheetView topLeftCell="J1" workbookViewId="0">
      <pane ySplit="1" topLeftCell="A9" activePane="bottomLeft" state="frozen"/>
      <selection pane="bottomLeft" activeCell="O29" sqref="O29"/>
    </sheetView>
  </sheetViews>
  <sheetFormatPr defaultColWidth="8.83203125" defaultRowHeight="14" x14ac:dyDescent="0.3"/>
  <cols>
    <col min="1" max="1" width="4" style="1" bestFit="1" customWidth="1"/>
    <col min="2" max="2" width="11.08203125" style="1" bestFit="1" customWidth="1"/>
    <col min="3" max="3" width="9.75" style="1" bestFit="1" customWidth="1"/>
    <col min="4" max="4" width="10.25" style="1" bestFit="1" customWidth="1"/>
    <col min="5" max="5" width="8.08203125" style="1" bestFit="1" customWidth="1"/>
    <col min="6" max="6" width="6" style="1" bestFit="1" customWidth="1"/>
    <col min="7" max="7" width="5.5" style="1" bestFit="1" customWidth="1"/>
    <col min="8" max="8" width="5.75" style="1" bestFit="1" customWidth="1"/>
    <col min="9" max="24" width="7.33203125" style="1" customWidth="1"/>
    <col min="25" max="25" width="13" style="1" bestFit="1" customWidth="1"/>
    <col min="26" max="26" width="8.83203125" style="1" bestFit="1" customWidth="1"/>
    <col min="27" max="27" width="7.5" style="1" bestFit="1" customWidth="1"/>
    <col min="28" max="29" width="7" style="1" bestFit="1" customWidth="1"/>
    <col min="30" max="16384" width="8.83203125" style="1"/>
  </cols>
  <sheetData>
    <row r="1" spans="1:29" s="32" customFormat="1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80</v>
      </c>
      <c r="Y1" s="21" t="s">
        <v>81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x14ac:dyDescent="0.3">
      <c r="A2" s="2">
        <v>1</v>
      </c>
      <c r="B2" s="2" t="s">
        <v>10</v>
      </c>
      <c r="C2" s="2" t="s">
        <v>12</v>
      </c>
      <c r="D2" s="3" t="s">
        <v>55</v>
      </c>
      <c r="E2" s="3">
        <v>1</v>
      </c>
      <c r="F2" s="5">
        <v>180</v>
      </c>
      <c r="G2" s="5">
        <v>144</v>
      </c>
      <c r="H2" s="6">
        <v>36</v>
      </c>
      <c r="I2" s="7">
        <v>0.60145112105479603</v>
      </c>
      <c r="J2" s="7">
        <v>0.60176539789940597</v>
      </c>
      <c r="K2" s="7">
        <v>0.76876116523057103</v>
      </c>
      <c r="L2" s="7">
        <v>0.77144445843336795</v>
      </c>
      <c r="M2" s="8">
        <v>0.77415604661272397</v>
      </c>
      <c r="N2" s="9">
        <v>0.66598275274607499</v>
      </c>
      <c r="O2" s="9">
        <v>0.66598275275714303</v>
      </c>
      <c r="P2" s="9">
        <v>0.70377199926143996</v>
      </c>
      <c r="Q2" s="9">
        <v>0.70622845349891405</v>
      </c>
      <c r="R2" s="8">
        <v>0.70871081072566999</v>
      </c>
      <c r="S2" s="7">
        <v>0.48493031333429198</v>
      </c>
      <c r="T2" s="7">
        <v>0.48973822001795297</v>
      </c>
      <c r="U2" s="7">
        <v>0.88835451678932698</v>
      </c>
      <c r="V2" s="7">
        <v>0.90095591948615406</v>
      </c>
      <c r="W2" s="8">
        <v>0.91410925640595997</v>
      </c>
      <c r="X2" s="9"/>
      <c r="Y2" s="24">
        <f>(M2-R2)/R2</f>
        <v>9.2344063187130815E-2</v>
      </c>
      <c r="Z2" s="11"/>
      <c r="AA2" s="11"/>
      <c r="AB2" s="7">
        <f>(N2-S2)</f>
        <v>0.18105243941178301</v>
      </c>
      <c r="AC2" s="7">
        <f>(W2-R2)</f>
        <v>0.20539844568028998</v>
      </c>
    </row>
    <row r="3" spans="1:29" x14ac:dyDescent="0.3">
      <c r="A3" s="2">
        <v>2</v>
      </c>
      <c r="B3" s="2" t="s">
        <v>10</v>
      </c>
      <c r="C3" s="2" t="s">
        <v>12</v>
      </c>
      <c r="D3" s="3" t="s">
        <v>55</v>
      </c>
      <c r="E3" s="3">
        <v>2</v>
      </c>
      <c r="F3" s="5">
        <v>180</v>
      </c>
      <c r="G3" s="5">
        <v>144</v>
      </c>
      <c r="H3" s="6">
        <v>36</v>
      </c>
      <c r="I3" s="7">
        <v>0.66333790383072799</v>
      </c>
      <c r="J3" s="7">
        <v>0.66354333013863898</v>
      </c>
      <c r="K3" s="7">
        <v>0.70655789257183699</v>
      </c>
      <c r="L3" s="7">
        <v>0.70902407072477602</v>
      </c>
      <c r="M3" s="8">
        <v>0.71403490388890001</v>
      </c>
      <c r="N3" s="9">
        <v>0.76386391377545204</v>
      </c>
      <c r="O3" s="9">
        <v>0.763863913804672</v>
      </c>
      <c r="P3" s="9">
        <v>0.59173698948284603</v>
      </c>
      <c r="Q3" s="9">
        <v>0.59380239537681601</v>
      </c>
      <c r="R3" s="8">
        <v>0.59799893095091705</v>
      </c>
      <c r="S3" s="7">
        <v>0.65070092723876505</v>
      </c>
      <c r="T3" s="7">
        <v>0.65212532719800098</v>
      </c>
      <c r="U3" s="7">
        <v>0.73156351114126295</v>
      </c>
      <c r="V3" s="7">
        <v>0.74194081685420499</v>
      </c>
      <c r="W3" s="8">
        <v>0.76409316721314602</v>
      </c>
      <c r="X3" s="9" t="s">
        <v>82</v>
      </c>
      <c r="Y3" s="8">
        <f t="shared" ref="Y3:Y16" si="0">(M3-R3)/R3</f>
        <v>0.19404043541259614</v>
      </c>
      <c r="Z3" s="11">
        <f>(M2-M3)/M2</f>
        <v>7.7660237864033518E-2</v>
      </c>
      <c r="AA3" s="11">
        <f>(R2-R3)/R2</f>
        <v>0.15621587550130889</v>
      </c>
      <c r="AB3" s="7">
        <f t="shared" ref="AB3:AB6" si="1">(N3-S3)</f>
        <v>0.11316298653668699</v>
      </c>
      <c r="AC3" s="7">
        <f t="shared" ref="AC3:AC6" si="2">(W3-R3)</f>
        <v>0.16609423626222897</v>
      </c>
    </row>
    <row r="4" spans="1:29" x14ac:dyDescent="0.3">
      <c r="A4" s="2">
        <v>3</v>
      </c>
      <c r="B4" s="2" t="s">
        <v>10</v>
      </c>
      <c r="C4" s="2" t="s">
        <v>12</v>
      </c>
      <c r="D4" s="3" t="s">
        <v>54</v>
      </c>
      <c r="E4" s="3">
        <v>3</v>
      </c>
      <c r="F4" s="5">
        <v>180</v>
      </c>
      <c r="G4" s="5">
        <v>144</v>
      </c>
      <c r="H4" s="6">
        <v>36</v>
      </c>
      <c r="I4" s="7">
        <v>0.67112335012368796</v>
      </c>
      <c r="J4" s="7">
        <v>0.67529586596272095</v>
      </c>
      <c r="K4" s="7">
        <v>0.69834038878695104</v>
      </c>
      <c r="L4" s="7">
        <v>0.70077788446599998</v>
      </c>
      <c r="M4" s="8">
        <v>0.70824642099847002</v>
      </c>
      <c r="N4" s="9">
        <v>0.84945597629554104</v>
      </c>
      <c r="O4" s="9">
        <v>0.84945597630573599</v>
      </c>
      <c r="P4" s="9">
        <v>0.47247550428861101</v>
      </c>
      <c r="Q4" s="9">
        <v>0.47412463846250602</v>
      </c>
      <c r="R4" s="8">
        <v>0.47917761924542501</v>
      </c>
      <c r="S4" s="7">
        <v>0.69006270878653497</v>
      </c>
      <c r="T4" s="7">
        <v>0.70976467357833495</v>
      </c>
      <c r="U4" s="7">
        <v>0.68911267140351495</v>
      </c>
      <c r="V4" s="7">
        <v>0.69888780746881696</v>
      </c>
      <c r="W4" s="8">
        <v>0.73091436442650304</v>
      </c>
      <c r="X4" s="9"/>
      <c r="Y4" s="8">
        <f t="shared" si="0"/>
        <v>0.47804570278922109</v>
      </c>
      <c r="Z4" s="11">
        <f t="shared" ref="Z4:Z6" si="3">(M3-M4)/M3</f>
        <v>8.1067225970379853E-3</v>
      </c>
      <c r="AA4" s="11">
        <f t="shared" ref="AA4:AA6" si="4">(R3-R4)/R3</f>
        <v>0.19869820087562118</v>
      </c>
      <c r="AB4" s="7">
        <f t="shared" si="1"/>
        <v>0.15939326750900606</v>
      </c>
      <c r="AC4" s="7">
        <f t="shared" si="2"/>
        <v>0.25173674518107803</v>
      </c>
    </row>
    <row r="5" spans="1:29" x14ac:dyDescent="0.3">
      <c r="A5" s="2">
        <v>4</v>
      </c>
      <c r="B5" s="2" t="s">
        <v>10</v>
      </c>
      <c r="C5" s="2" t="s">
        <v>12</v>
      </c>
      <c r="D5" s="3" t="s">
        <v>54</v>
      </c>
      <c r="E5" s="3">
        <v>4</v>
      </c>
      <c r="F5" s="5">
        <v>180</v>
      </c>
      <c r="G5" s="5">
        <v>144</v>
      </c>
      <c r="H5" s="6">
        <v>36</v>
      </c>
      <c r="I5" s="7">
        <v>0.69052332914212</v>
      </c>
      <c r="J5" s="7">
        <v>0.69310896472494499</v>
      </c>
      <c r="K5" s="7">
        <v>0.67743027008935197</v>
      </c>
      <c r="L5" s="7">
        <v>0.67979478083900002</v>
      </c>
      <c r="M5" s="8">
        <v>0.68950662686388198</v>
      </c>
      <c r="N5" s="9">
        <v>0.88643819073560204</v>
      </c>
      <c r="O5" s="9">
        <v>0.88643819074621499</v>
      </c>
      <c r="P5" s="9">
        <v>0.41035874125913002</v>
      </c>
      <c r="Q5" s="9">
        <v>0.41179106233741702</v>
      </c>
      <c r="R5" s="8">
        <v>0.41767408984008197</v>
      </c>
      <c r="S5" s="7">
        <v>0.68901005230993995</v>
      </c>
      <c r="T5" s="7">
        <v>0.71527405921901399</v>
      </c>
      <c r="U5" s="7">
        <v>0.69028191442981301</v>
      </c>
      <c r="V5" s="7">
        <v>0.70007363633100295</v>
      </c>
      <c r="W5" s="8">
        <v>0.74386975034872205</v>
      </c>
      <c r="X5" s="9"/>
      <c r="Y5" s="8">
        <f t="shared" si="0"/>
        <v>0.65082451518091189</v>
      </c>
      <c r="Z5" s="11">
        <f t="shared" si="3"/>
        <v>2.6459426520177957E-2</v>
      </c>
      <c r="AA5" s="11">
        <f t="shared" si="4"/>
        <v>0.12835225798357286</v>
      </c>
      <c r="AB5" s="7">
        <f t="shared" si="1"/>
        <v>0.19742813842566209</v>
      </c>
      <c r="AC5" s="7">
        <f t="shared" si="2"/>
        <v>0.32619566050864007</v>
      </c>
    </row>
    <row r="6" spans="1:29" x14ac:dyDescent="0.3">
      <c r="A6" s="2">
        <v>5</v>
      </c>
      <c r="B6" s="2" t="s">
        <v>10</v>
      </c>
      <c r="C6" s="2" t="s">
        <v>12</v>
      </c>
      <c r="D6" s="3" t="s">
        <v>54</v>
      </c>
      <c r="E6" s="3">
        <v>5</v>
      </c>
      <c r="F6" s="5">
        <v>180</v>
      </c>
      <c r="G6" s="5">
        <v>144</v>
      </c>
      <c r="H6" s="6">
        <v>36</v>
      </c>
      <c r="I6" s="7">
        <v>0.69127744890614795</v>
      </c>
      <c r="J6" s="7">
        <v>0.69615044827944095</v>
      </c>
      <c r="K6" s="7">
        <v>0.67660439984446497</v>
      </c>
      <c r="L6" s="7">
        <v>0.67896602796669203</v>
      </c>
      <c r="M6" s="8">
        <v>0.69115669692924497</v>
      </c>
      <c r="N6" s="9">
        <v>0.91028970856956704</v>
      </c>
      <c r="O6" s="9">
        <v>0.91028970859139502</v>
      </c>
      <c r="P6" s="9">
        <v>0.36472763553780702</v>
      </c>
      <c r="Q6" s="9">
        <v>0.36600068525672402</v>
      </c>
      <c r="R6" s="8">
        <v>0.37257213803970601</v>
      </c>
      <c r="S6" s="7">
        <v>0.71356928141047404</v>
      </c>
      <c r="T6" s="7">
        <v>0.74891730218989805</v>
      </c>
      <c r="U6" s="7">
        <v>0.66246527057818005</v>
      </c>
      <c r="V6" s="7">
        <v>0.67186241044683204</v>
      </c>
      <c r="W6" s="8">
        <v>0.72569434451886505</v>
      </c>
      <c r="X6" s="9"/>
      <c r="Y6" s="8">
        <f t="shared" si="0"/>
        <v>0.85509496379889405</v>
      </c>
      <c r="Z6" s="11">
        <f t="shared" si="3"/>
        <v>-2.3931170507643902E-3</v>
      </c>
      <c r="AA6" s="11">
        <f t="shared" si="4"/>
        <v>0.10798359988680285</v>
      </c>
      <c r="AB6" s="7">
        <f t="shared" si="1"/>
        <v>0.19672042715909299</v>
      </c>
      <c r="AC6" s="7">
        <f t="shared" si="2"/>
        <v>0.35312220647915904</v>
      </c>
    </row>
    <row r="7" spans="1:29" x14ac:dyDescent="0.3">
      <c r="A7" s="12">
        <v>6</v>
      </c>
      <c r="B7" s="12" t="s">
        <v>10</v>
      </c>
      <c r="C7" s="12" t="s">
        <v>14</v>
      </c>
      <c r="D7" s="13" t="s">
        <v>55</v>
      </c>
      <c r="E7" s="13">
        <v>1</v>
      </c>
      <c r="F7" s="14">
        <v>180</v>
      </c>
      <c r="G7" s="14">
        <v>144</v>
      </c>
      <c r="H7" s="15">
        <v>36</v>
      </c>
      <c r="I7" s="16">
        <v>0.22954671437487101</v>
      </c>
      <c r="J7" s="16">
        <v>0.235606478570831</v>
      </c>
      <c r="K7" s="16">
        <v>1.0688673132495601</v>
      </c>
      <c r="L7" s="16">
        <v>1.0725981005552201</v>
      </c>
      <c r="M7" s="17">
        <v>1.0763682285260301</v>
      </c>
      <c r="N7" s="18">
        <v>0.336201872450691</v>
      </c>
      <c r="O7" s="18">
        <v>0.33620187247943101</v>
      </c>
      <c r="P7" s="18">
        <v>0.99212307109271602</v>
      </c>
      <c r="Q7" s="18">
        <v>0.99558598937397702</v>
      </c>
      <c r="R7" s="17">
        <v>0.99908542367648201</v>
      </c>
      <c r="S7" s="16">
        <v>0.46695384256995998</v>
      </c>
      <c r="T7" s="16">
        <v>0.485245187654682</v>
      </c>
      <c r="U7" s="16">
        <v>0.90372381658705103</v>
      </c>
      <c r="V7" s="16">
        <v>0.916543234425648</v>
      </c>
      <c r="W7" s="17">
        <v>0.92992413542560404</v>
      </c>
      <c r="X7" s="18"/>
      <c r="Y7" s="17">
        <f t="shared" si="0"/>
        <v>7.7353550575444435E-2</v>
      </c>
      <c r="Z7" s="19"/>
      <c r="AA7" s="19"/>
      <c r="AB7" s="16">
        <f t="shared" ref="AB7:AB10" si="5">(N7-S7)</f>
        <v>-0.13075197011926898</v>
      </c>
      <c r="AC7" s="16">
        <f t="shared" ref="AC7:AC10" si="6">(W7-R7)</f>
        <v>-6.9161288250877972E-2</v>
      </c>
    </row>
    <row r="8" spans="1:29" x14ac:dyDescent="0.3">
      <c r="A8" s="12">
        <v>7</v>
      </c>
      <c r="B8" s="12" t="s">
        <v>10</v>
      </c>
      <c r="C8" s="12" t="s">
        <v>14</v>
      </c>
      <c r="D8" s="13" t="s">
        <v>55</v>
      </c>
      <c r="E8" s="13">
        <v>2</v>
      </c>
      <c r="F8" s="14">
        <v>180</v>
      </c>
      <c r="G8" s="14">
        <v>144</v>
      </c>
      <c r="H8" s="15">
        <v>36</v>
      </c>
      <c r="I8" s="16">
        <v>0.45571355804729302</v>
      </c>
      <c r="J8" s="16">
        <v>0.458895970248616</v>
      </c>
      <c r="K8" s="16">
        <v>0.89838894385697099</v>
      </c>
      <c r="L8" s="16">
        <v>0.90152469141492098</v>
      </c>
      <c r="M8" s="17">
        <v>0.90789596992088295</v>
      </c>
      <c r="N8" s="18">
        <v>0.61411108853761598</v>
      </c>
      <c r="O8" s="18">
        <v>0.61411108854282304</v>
      </c>
      <c r="P8" s="18">
        <v>0.75644731741726501</v>
      </c>
      <c r="Q8" s="18">
        <v>0.75908763021778303</v>
      </c>
      <c r="R8" s="17">
        <v>0.76445227385827796</v>
      </c>
      <c r="S8" s="16">
        <v>0.59693629878203203</v>
      </c>
      <c r="T8" s="16">
        <v>0.61345159836859398</v>
      </c>
      <c r="U8" s="16">
        <v>0.78585091567463705</v>
      </c>
      <c r="V8" s="16">
        <v>0.79699829395766397</v>
      </c>
      <c r="W8" s="17">
        <v>0.82079451198767805</v>
      </c>
      <c r="X8" s="18"/>
      <c r="Y8" s="17">
        <f t="shared" si="0"/>
        <v>0.18764244802180816</v>
      </c>
      <c r="Z8" s="19">
        <f t="shared" ref="Z8:Z10" si="7">(M7-M8)/M7</f>
        <v>0.15651916708453173</v>
      </c>
      <c r="AA8" s="19">
        <f t="shared" ref="AA8:AA10" si="8">(R7-R8)/R7</f>
        <v>0.23484793618026156</v>
      </c>
      <c r="AB8" s="16">
        <f t="shared" si="5"/>
        <v>1.7174789755583952E-2</v>
      </c>
      <c r="AC8" s="16">
        <f t="shared" si="6"/>
        <v>5.6342238129400091E-2</v>
      </c>
    </row>
    <row r="9" spans="1:29" x14ac:dyDescent="0.3">
      <c r="A9" s="12">
        <v>8</v>
      </c>
      <c r="B9" s="12" t="s">
        <v>10</v>
      </c>
      <c r="C9" s="12" t="s">
        <v>14</v>
      </c>
      <c r="D9" s="13" t="s">
        <v>55</v>
      </c>
      <c r="E9" s="13">
        <v>3</v>
      </c>
      <c r="F9" s="14">
        <v>180</v>
      </c>
      <c r="G9" s="14">
        <v>144</v>
      </c>
      <c r="H9" s="15">
        <v>36</v>
      </c>
      <c r="I9" s="16">
        <v>0.54978516210709305</v>
      </c>
      <c r="J9" s="16">
        <v>0.55699848963504495</v>
      </c>
      <c r="K9" s="16">
        <v>0.81707240346250798</v>
      </c>
      <c r="L9" s="16">
        <v>0.81992432279137495</v>
      </c>
      <c r="M9" s="17">
        <v>0.82866266184911197</v>
      </c>
      <c r="N9" s="18">
        <v>0.73746208384688505</v>
      </c>
      <c r="O9" s="18">
        <v>0.73746208387112899</v>
      </c>
      <c r="P9" s="18">
        <v>0.62394104266526795</v>
      </c>
      <c r="Q9" s="18">
        <v>0.62611885397318801</v>
      </c>
      <c r="R9" s="17">
        <v>0.63279171228995801</v>
      </c>
      <c r="S9" s="16">
        <v>0.52594386340324695</v>
      </c>
      <c r="T9" s="16">
        <v>0.54964950941146395</v>
      </c>
      <c r="U9" s="16">
        <v>0.85225234656304805</v>
      </c>
      <c r="V9" s="16">
        <v>0.86434163616014603</v>
      </c>
      <c r="W9" s="17">
        <v>0.90395012030531796</v>
      </c>
      <c r="X9" s="18" t="s">
        <v>82</v>
      </c>
      <c r="Y9" s="17">
        <f t="shared" si="0"/>
        <v>0.30953463162520356</v>
      </c>
      <c r="Z9" s="19">
        <f t="shared" si="7"/>
        <v>8.7271351230555225E-2</v>
      </c>
      <c r="AA9" s="19">
        <f t="shared" si="8"/>
        <v>0.17222862181286225</v>
      </c>
      <c r="AB9" s="16">
        <f t="shared" si="5"/>
        <v>0.21151822044363811</v>
      </c>
      <c r="AC9" s="16">
        <f t="shared" si="6"/>
        <v>0.27115840801535995</v>
      </c>
    </row>
    <row r="10" spans="1:29" x14ac:dyDescent="0.3">
      <c r="A10" s="12">
        <v>9</v>
      </c>
      <c r="B10" s="12" t="s">
        <v>10</v>
      </c>
      <c r="C10" s="12" t="s">
        <v>14</v>
      </c>
      <c r="D10" s="13" t="s">
        <v>55</v>
      </c>
      <c r="E10" s="13">
        <v>4</v>
      </c>
      <c r="F10" s="14">
        <v>180</v>
      </c>
      <c r="G10" s="14">
        <v>144</v>
      </c>
      <c r="H10" s="15">
        <v>36</v>
      </c>
      <c r="I10" s="16">
        <v>0.54461176443410098</v>
      </c>
      <c r="J10" s="16">
        <v>0.54812609008957702</v>
      </c>
      <c r="K10" s="16">
        <v>0.82175346482046796</v>
      </c>
      <c r="L10" s="16">
        <v>0.82462172298211101</v>
      </c>
      <c r="M10" s="17">
        <v>0.83640263014425598</v>
      </c>
      <c r="N10" s="18">
        <v>0.75647207265307503</v>
      </c>
      <c r="O10" s="18">
        <v>0.75647207265874505</v>
      </c>
      <c r="P10" s="18">
        <v>0.60092728524570804</v>
      </c>
      <c r="Q10" s="18">
        <v>0.60302476905837099</v>
      </c>
      <c r="R10" s="17">
        <v>0.61163984506565805</v>
      </c>
      <c r="S10" s="16">
        <v>0.44465267521339202</v>
      </c>
      <c r="T10" s="16">
        <v>0.46944081912987101</v>
      </c>
      <c r="U10" s="16">
        <v>0.92243476267370195</v>
      </c>
      <c r="V10" s="16">
        <v>0.93551959725980205</v>
      </c>
      <c r="W10" s="17">
        <v>0.99404504490003998</v>
      </c>
      <c r="X10" s="18"/>
      <c r="Y10" s="17">
        <f t="shared" si="0"/>
        <v>0.3674757079543603</v>
      </c>
      <c r="Z10" s="19">
        <f t="shared" si="7"/>
        <v>-9.3403125921864543E-3</v>
      </c>
      <c r="AA10" s="19">
        <f t="shared" si="8"/>
        <v>3.3426270941120897E-2</v>
      </c>
      <c r="AB10" s="16">
        <f t="shared" si="5"/>
        <v>0.31181939743968301</v>
      </c>
      <c r="AC10" s="16">
        <f t="shared" si="6"/>
        <v>0.38240519983438193</v>
      </c>
    </row>
    <row r="11" spans="1:29" x14ac:dyDescent="0.3">
      <c r="A11" s="2">
        <v>10</v>
      </c>
      <c r="B11" s="2" t="s">
        <v>10</v>
      </c>
      <c r="C11" s="2" t="s">
        <v>13</v>
      </c>
      <c r="D11" s="3" t="s">
        <v>54</v>
      </c>
      <c r="E11" s="3">
        <v>1</v>
      </c>
      <c r="F11" s="5">
        <v>180</v>
      </c>
      <c r="G11" s="5">
        <v>144</v>
      </c>
      <c r="H11" s="6">
        <v>36</v>
      </c>
      <c r="I11" s="7">
        <v>0.61403866304724697</v>
      </c>
      <c r="J11" s="7">
        <v>0.61423053120109805</v>
      </c>
      <c r="K11" s="7">
        <v>0.75652370620857301</v>
      </c>
      <c r="L11" s="7">
        <v>0.75916428563744498</v>
      </c>
      <c r="M11" s="8">
        <v>0.76183270963170702</v>
      </c>
      <c r="N11" s="9">
        <v>0.67966169732360504</v>
      </c>
      <c r="O11" s="9">
        <v>0.67966169735163895</v>
      </c>
      <c r="P11" s="9">
        <v>0.68921063851054298</v>
      </c>
      <c r="Q11" s="9">
        <v>0.69161626759959205</v>
      </c>
      <c r="R11" s="8">
        <v>0.694047263733367</v>
      </c>
      <c r="S11" s="7">
        <v>0.48981807376195202</v>
      </c>
      <c r="T11" s="7">
        <v>0.49222629281438102</v>
      </c>
      <c r="U11" s="7">
        <v>0.88412944360854495</v>
      </c>
      <c r="V11" s="7">
        <v>0.89667091319582104</v>
      </c>
      <c r="W11" s="8">
        <v>0.90976169197019396</v>
      </c>
      <c r="X11" s="9"/>
      <c r="Y11" s="8">
        <f t="shared" si="0"/>
        <v>9.7666901723253874E-2</v>
      </c>
      <c r="Z11" s="11"/>
      <c r="AA11" s="11"/>
      <c r="AB11" s="7">
        <f t="shared" ref="AB11:AB16" si="9">(N11-S11)</f>
        <v>0.18984362356165302</v>
      </c>
      <c r="AC11" s="7">
        <f t="shared" ref="AC11:AC16" si="10">(W11-R11)</f>
        <v>0.21571442823682696</v>
      </c>
    </row>
    <row r="12" spans="1:29" x14ac:dyDescent="0.3">
      <c r="A12" s="2">
        <v>11</v>
      </c>
      <c r="B12" s="2" t="s">
        <v>10</v>
      </c>
      <c r="C12" s="2" t="s">
        <v>13</v>
      </c>
      <c r="D12" s="3" t="s">
        <v>54</v>
      </c>
      <c r="E12" s="3">
        <v>2</v>
      </c>
      <c r="F12" s="5">
        <v>180</v>
      </c>
      <c r="G12" s="5">
        <v>144</v>
      </c>
      <c r="H12" s="6">
        <v>36</v>
      </c>
      <c r="I12" s="7">
        <v>0.68930208587870601</v>
      </c>
      <c r="J12" s="7">
        <v>0.68941714218233696</v>
      </c>
      <c r="K12" s="7">
        <v>0.67876557686239003</v>
      </c>
      <c r="L12" s="7">
        <v>0.68113474838283306</v>
      </c>
      <c r="M12" s="8">
        <v>0.68594848141018305</v>
      </c>
      <c r="N12" s="9">
        <v>0.79259971878838897</v>
      </c>
      <c r="O12" s="9">
        <v>0.79259971880550895</v>
      </c>
      <c r="P12" s="9">
        <v>0.55456468231848299</v>
      </c>
      <c r="Q12" s="9">
        <v>0.55650034154514205</v>
      </c>
      <c r="R12" s="8">
        <v>0.56043325508418496</v>
      </c>
      <c r="S12" s="7">
        <v>0.61133583593111196</v>
      </c>
      <c r="T12" s="7">
        <v>0.62322097242561503</v>
      </c>
      <c r="U12" s="7">
        <v>0.771685906887568</v>
      </c>
      <c r="V12" s="7">
        <v>0.78263235302407397</v>
      </c>
      <c r="W12" s="8">
        <v>0.80599964283020797</v>
      </c>
      <c r="X12" s="9" t="s">
        <v>82</v>
      </c>
      <c r="Y12" s="8">
        <f t="shared" si="0"/>
        <v>0.22396106081739198</v>
      </c>
      <c r="Z12" s="11">
        <f t="shared" ref="Z12:Z16" si="11">(M11-M12)/M11</f>
        <v>9.9607469280504762E-2</v>
      </c>
      <c r="AA12" s="11">
        <f t="shared" ref="AA12:AA16" si="12">(R11-R12)/R11</f>
        <v>0.1925142791147329</v>
      </c>
      <c r="AB12" s="7">
        <f t="shared" si="9"/>
        <v>0.18126388285727701</v>
      </c>
      <c r="AC12" s="7">
        <f t="shared" si="10"/>
        <v>0.24556638774602302</v>
      </c>
    </row>
    <row r="13" spans="1:29" x14ac:dyDescent="0.3">
      <c r="A13" s="2">
        <v>12</v>
      </c>
      <c r="B13" s="2" t="s">
        <v>10</v>
      </c>
      <c r="C13" s="2" t="s">
        <v>13</v>
      </c>
      <c r="D13" s="3" t="s">
        <v>54</v>
      </c>
      <c r="E13" s="3">
        <v>3</v>
      </c>
      <c r="F13" s="5">
        <v>180</v>
      </c>
      <c r="G13" s="5">
        <v>144</v>
      </c>
      <c r="H13" s="6">
        <v>36</v>
      </c>
      <c r="I13" s="7">
        <v>0.710860777152865</v>
      </c>
      <c r="J13" s="7">
        <v>0.71220361705197999</v>
      </c>
      <c r="K13" s="7">
        <v>0.65479317663416903</v>
      </c>
      <c r="L13" s="7">
        <v>0.65707867460098301</v>
      </c>
      <c r="M13" s="8">
        <v>0.664081487039483</v>
      </c>
      <c r="N13" s="9">
        <v>0.875429191926686</v>
      </c>
      <c r="O13" s="9">
        <v>0.875429191947527</v>
      </c>
      <c r="P13" s="9">
        <v>0.42978937832643299</v>
      </c>
      <c r="Q13" s="9">
        <v>0.43128952033367302</v>
      </c>
      <c r="R13" s="8">
        <v>0.43588598607565099</v>
      </c>
      <c r="S13" s="7">
        <v>0.68045016713612805</v>
      </c>
      <c r="T13" s="7">
        <v>0.72605747647812102</v>
      </c>
      <c r="U13" s="7">
        <v>0.69971730799738696</v>
      </c>
      <c r="V13" s="7">
        <v>0.70964287195341103</v>
      </c>
      <c r="W13" s="8">
        <v>0.74216228009782303</v>
      </c>
      <c r="X13" s="9"/>
      <c r="Y13" s="8">
        <f t="shared" si="0"/>
        <v>0.52352107719339969</v>
      </c>
      <c r="Z13" s="11">
        <f t="shared" si="11"/>
        <v>3.187847916179589E-2</v>
      </c>
      <c r="AA13" s="11">
        <f t="shared" si="12"/>
        <v>0.22223390185834924</v>
      </c>
      <c r="AB13" s="7">
        <f t="shared" si="9"/>
        <v>0.19497902479055795</v>
      </c>
      <c r="AC13" s="7">
        <f t="shared" si="10"/>
        <v>0.30627629402217205</v>
      </c>
    </row>
    <row r="14" spans="1:29" x14ac:dyDescent="0.3">
      <c r="A14" s="2">
        <v>13</v>
      </c>
      <c r="B14" s="2" t="s">
        <v>10</v>
      </c>
      <c r="C14" s="2" t="s">
        <v>13</v>
      </c>
      <c r="D14" s="3" t="s">
        <v>54</v>
      </c>
      <c r="E14" s="3">
        <v>4</v>
      </c>
      <c r="F14" s="5">
        <v>180</v>
      </c>
      <c r="G14" s="5">
        <v>144</v>
      </c>
      <c r="H14" s="6">
        <v>36</v>
      </c>
      <c r="I14" s="7">
        <v>0.71834532765091497</v>
      </c>
      <c r="J14" s="7">
        <v>0.71984311927964095</v>
      </c>
      <c r="K14" s="7">
        <v>0.64626274434027398</v>
      </c>
      <c r="L14" s="7">
        <v>0.64851846758377096</v>
      </c>
      <c r="M14" s="8">
        <v>0.65778348649682095</v>
      </c>
      <c r="N14" s="9">
        <v>0.90240129485565601</v>
      </c>
      <c r="O14" s="9">
        <v>0.90240129485885001</v>
      </c>
      <c r="P14" s="9">
        <v>0.38042545207087902</v>
      </c>
      <c r="Q14" s="9">
        <v>0.38175329363713001</v>
      </c>
      <c r="R14" s="8">
        <v>0.38720718841802199</v>
      </c>
      <c r="S14" s="7">
        <v>0.61764572545029695</v>
      </c>
      <c r="T14" s="7">
        <v>0.65590191676892395</v>
      </c>
      <c r="U14" s="7">
        <v>0.76539618662493902</v>
      </c>
      <c r="V14" s="7">
        <v>0.77625341241485901</v>
      </c>
      <c r="W14" s="8">
        <v>0.824815279613484</v>
      </c>
      <c r="X14" s="9"/>
      <c r="Y14" s="8">
        <f t="shared" si="0"/>
        <v>0.69878944960776301</v>
      </c>
      <c r="Z14" s="11">
        <f t="shared" si="11"/>
        <v>9.4837767135158881E-3</v>
      </c>
      <c r="AA14" s="11">
        <f t="shared" si="12"/>
        <v>0.11167782221193151</v>
      </c>
      <c r="AB14" s="7">
        <f t="shared" si="9"/>
        <v>0.28475556940535907</v>
      </c>
      <c r="AC14" s="7">
        <f t="shared" si="10"/>
        <v>0.43760809119546201</v>
      </c>
    </row>
    <row r="15" spans="1:29" x14ac:dyDescent="0.3">
      <c r="A15" s="2">
        <v>14</v>
      </c>
      <c r="B15" s="2" t="s">
        <v>10</v>
      </c>
      <c r="C15" s="2" t="s">
        <v>13</v>
      </c>
      <c r="D15" s="3" t="s">
        <v>54</v>
      </c>
      <c r="E15" s="3">
        <v>5</v>
      </c>
      <c r="F15" s="5">
        <v>180</v>
      </c>
      <c r="G15" s="5">
        <v>144</v>
      </c>
      <c r="H15" s="6">
        <v>36</v>
      </c>
      <c r="I15" s="7">
        <v>0.73081955662639098</v>
      </c>
      <c r="J15" s="7">
        <v>0.73221961103496103</v>
      </c>
      <c r="K15" s="7">
        <v>0.63178948344277497</v>
      </c>
      <c r="L15" s="7">
        <v>0.63399468904263301</v>
      </c>
      <c r="M15" s="8">
        <v>0.64537790861443001</v>
      </c>
      <c r="N15" s="9">
        <v>0.93358317715628703</v>
      </c>
      <c r="O15" s="9">
        <v>0.93358317715803396</v>
      </c>
      <c r="P15" s="9">
        <v>0.31382431224864199</v>
      </c>
      <c r="Q15" s="9">
        <v>0.314919688396677</v>
      </c>
      <c r="R15" s="8">
        <v>0.32057399437503498</v>
      </c>
      <c r="S15" s="7">
        <v>0.59025023681353195</v>
      </c>
      <c r="T15" s="7">
        <v>0.62214567518631003</v>
      </c>
      <c r="U15" s="7">
        <v>0.79234199546520101</v>
      </c>
      <c r="V15" s="7">
        <v>0.80358145040099704</v>
      </c>
      <c r="W15" s="8">
        <v>0.86796716834989396</v>
      </c>
      <c r="X15" s="9"/>
      <c r="Y15" s="8">
        <f t="shared" si="0"/>
        <v>1.0131948315789194</v>
      </c>
      <c r="Z15" s="11">
        <f t="shared" si="11"/>
        <v>1.8859667560916938E-2</v>
      </c>
      <c r="AA15" s="11">
        <f t="shared" si="12"/>
        <v>0.17208666583702728</v>
      </c>
      <c r="AB15" s="7">
        <f t="shared" si="9"/>
        <v>0.34333294034275508</v>
      </c>
      <c r="AC15" s="7">
        <f t="shared" si="10"/>
        <v>0.54739317397485898</v>
      </c>
    </row>
    <row r="16" spans="1:29" x14ac:dyDescent="0.3">
      <c r="A16" s="2">
        <v>15</v>
      </c>
      <c r="B16" s="2" t="s">
        <v>10</v>
      </c>
      <c r="C16" s="2" t="s">
        <v>13</v>
      </c>
      <c r="D16" s="3" t="s">
        <v>54</v>
      </c>
      <c r="E16" s="3">
        <v>6</v>
      </c>
      <c r="F16" s="5">
        <v>180</v>
      </c>
      <c r="G16" s="5">
        <v>144</v>
      </c>
      <c r="H16" s="6">
        <v>36</v>
      </c>
      <c r="I16" s="7">
        <v>0.73566463877747801</v>
      </c>
      <c r="J16" s="7">
        <v>0.73751826897746198</v>
      </c>
      <c r="K16" s="7">
        <v>0.62607775409023003</v>
      </c>
      <c r="L16" s="7">
        <v>0.62826302340136597</v>
      </c>
      <c r="M16" s="8">
        <v>0.64187318823971895</v>
      </c>
      <c r="N16" s="9">
        <v>0.94929711163594199</v>
      </c>
      <c r="O16" s="9">
        <v>0.949297111660107</v>
      </c>
      <c r="P16" s="9">
        <v>0.27419775051755702</v>
      </c>
      <c r="Q16" s="9">
        <v>0.27515481363867</v>
      </c>
      <c r="R16" s="8">
        <v>0.28111553746006201</v>
      </c>
      <c r="S16" s="7">
        <v>0.59083912986570297</v>
      </c>
      <c r="T16" s="7">
        <v>0.61305589102744595</v>
      </c>
      <c r="U16" s="7">
        <v>0.79177241311292601</v>
      </c>
      <c r="V16" s="7">
        <v>0.80300378846286502</v>
      </c>
      <c r="W16" s="8">
        <v>0.88217067607359101</v>
      </c>
      <c r="X16" s="9"/>
      <c r="Y16" s="8">
        <f t="shared" si="0"/>
        <v>1.2833074046321955</v>
      </c>
      <c r="Z16" s="11">
        <f t="shared" si="11"/>
        <v>5.4304932473368747E-3</v>
      </c>
      <c r="AA16" s="11">
        <f t="shared" si="12"/>
        <v>0.12308689290875875</v>
      </c>
      <c r="AB16" s="7">
        <f t="shared" si="9"/>
        <v>0.35845798177023902</v>
      </c>
      <c r="AC16" s="7">
        <f t="shared" si="10"/>
        <v>0.60105513861352899</v>
      </c>
    </row>
    <row r="17" spans="1:29" x14ac:dyDescent="0.3">
      <c r="A17" s="12">
        <v>16</v>
      </c>
      <c r="B17" s="12" t="s">
        <v>30</v>
      </c>
      <c r="C17" s="12" t="s">
        <v>31</v>
      </c>
      <c r="D17" s="13" t="s">
        <v>55</v>
      </c>
      <c r="E17" s="13">
        <v>1</v>
      </c>
      <c r="F17" s="14">
        <v>180</v>
      </c>
      <c r="G17" s="14">
        <v>144</v>
      </c>
      <c r="H17" s="15">
        <v>36</v>
      </c>
      <c r="I17" s="16">
        <v>0.45862972445570999</v>
      </c>
      <c r="J17" s="16">
        <v>0.45869139318070401</v>
      </c>
      <c r="K17" s="16">
        <v>0.89597902691227405</v>
      </c>
      <c r="L17" s="16">
        <v>0.89910636286718104</v>
      </c>
      <c r="M17" s="17">
        <v>0.90226667617150602</v>
      </c>
      <c r="N17" s="18">
        <v>0.50912766981583801</v>
      </c>
      <c r="O17" s="18">
        <v>0.50912766983694902</v>
      </c>
      <c r="P17" s="18">
        <v>0.85316260877624495</v>
      </c>
      <c r="Q17" s="18">
        <v>0.856140497791128</v>
      </c>
      <c r="R17" s="17">
        <v>0.85914978825695498</v>
      </c>
      <c r="S17" s="16">
        <v>0.49812250932555102</v>
      </c>
      <c r="T17" s="16">
        <v>0.49896314663300001</v>
      </c>
      <c r="U17" s="16">
        <v>0.87690425661971605</v>
      </c>
      <c r="V17" s="16">
        <v>0.88934323616604005</v>
      </c>
      <c r="W17" s="17">
        <v>0.90232703589434904</v>
      </c>
      <c r="X17" s="18"/>
      <c r="Y17" s="17">
        <f t="shared" ref="Y17:Y22" si="13">(M17-R17)/R17</f>
        <v>5.0185530513866129E-2</v>
      </c>
      <c r="Z17" s="19"/>
      <c r="AA17" s="19"/>
      <c r="AB17" s="16">
        <f t="shared" ref="AB17:AB22" si="14">(N17-S17)</f>
        <v>1.1005160490286992E-2</v>
      </c>
      <c r="AC17" s="16">
        <f t="shared" ref="AC17:AC22" si="15">(W17-R17)</f>
        <v>4.3177247637394056E-2</v>
      </c>
    </row>
    <row r="18" spans="1:29" x14ac:dyDescent="0.3">
      <c r="A18" s="12">
        <v>17</v>
      </c>
      <c r="B18" s="12" t="s">
        <v>30</v>
      </c>
      <c r="C18" s="12" t="s">
        <v>31</v>
      </c>
      <c r="D18" s="13" t="s">
        <v>55</v>
      </c>
      <c r="E18" s="13">
        <v>2</v>
      </c>
      <c r="F18" s="14">
        <v>180</v>
      </c>
      <c r="G18" s="14">
        <v>144</v>
      </c>
      <c r="H18" s="15">
        <v>36</v>
      </c>
      <c r="I18" s="16">
        <v>0.50450322743975895</v>
      </c>
      <c r="J18" s="16">
        <v>0.50587276176932705</v>
      </c>
      <c r="K18" s="16">
        <v>0.857178077732068</v>
      </c>
      <c r="L18" s="16">
        <v>0.86016998238801501</v>
      </c>
      <c r="M18" s="17">
        <v>0.86624899782980103</v>
      </c>
      <c r="N18" s="18">
        <v>0.59822592859911705</v>
      </c>
      <c r="O18" s="18">
        <v>0.59822592861914103</v>
      </c>
      <c r="P18" s="18">
        <v>0.77185992059044495</v>
      </c>
      <c r="Q18" s="18">
        <v>0.77455402972616105</v>
      </c>
      <c r="R18" s="17">
        <v>0.78002797790339296</v>
      </c>
      <c r="S18" s="16">
        <v>0.56875667516249195</v>
      </c>
      <c r="T18" s="16">
        <v>0.57686217062995804</v>
      </c>
      <c r="U18" s="16">
        <v>0.81285767768205597</v>
      </c>
      <c r="V18" s="16">
        <v>0.82438814973807695</v>
      </c>
      <c r="W18" s="17">
        <v>0.84900215493890696</v>
      </c>
      <c r="X18" s="18"/>
      <c r="Y18" s="17">
        <f t="shared" si="13"/>
        <v>0.11053580431583777</v>
      </c>
      <c r="Z18" s="19">
        <f t="shared" ref="Z18:Z22" si="16">(M17-M18)/M17</f>
        <v>3.9919105174686324E-2</v>
      </c>
      <c r="AA18" s="19">
        <f t="shared" ref="AA18:AA22" si="17">(R17-R18)/R17</f>
        <v>9.2093150036252153E-2</v>
      </c>
      <c r="AB18" s="16">
        <f t="shared" si="14"/>
        <v>2.9469253436625098E-2</v>
      </c>
      <c r="AC18" s="16">
        <f t="shared" si="15"/>
        <v>6.8974177035514006E-2</v>
      </c>
    </row>
    <row r="19" spans="1:29" x14ac:dyDescent="0.3">
      <c r="A19" s="12">
        <v>18</v>
      </c>
      <c r="B19" s="12" t="s">
        <v>30</v>
      </c>
      <c r="C19" s="12" t="s">
        <v>31</v>
      </c>
      <c r="D19" s="13" t="s">
        <v>55</v>
      </c>
      <c r="E19" s="13">
        <v>3</v>
      </c>
      <c r="F19" s="14">
        <v>180</v>
      </c>
      <c r="G19" s="14">
        <v>144</v>
      </c>
      <c r="H19" s="15">
        <v>36</v>
      </c>
      <c r="I19" s="16">
        <v>0.52729786232285503</v>
      </c>
      <c r="J19" s="16">
        <v>0.53030008085855296</v>
      </c>
      <c r="K19" s="16">
        <v>0.83722930948854501</v>
      </c>
      <c r="L19" s="16">
        <v>0.84015158472425899</v>
      </c>
      <c r="M19" s="17">
        <v>0.84910549571719396</v>
      </c>
      <c r="N19" s="18">
        <v>0.65868525725118499</v>
      </c>
      <c r="O19" s="18">
        <v>0.65868525727531402</v>
      </c>
      <c r="P19" s="18">
        <v>0.71141834714377195</v>
      </c>
      <c r="Q19" s="18">
        <v>0.71390149028571703</v>
      </c>
      <c r="R19" s="17">
        <v>0.72150989157658596</v>
      </c>
      <c r="S19" s="16">
        <v>0.51448126913569003</v>
      </c>
      <c r="T19" s="16">
        <v>0.52234063240441797</v>
      </c>
      <c r="U19" s="16">
        <v>0.86249445940249303</v>
      </c>
      <c r="V19" s="16">
        <v>0.87472903445254702</v>
      </c>
      <c r="W19" s="17">
        <v>0.91481352146899197</v>
      </c>
      <c r="X19" s="18"/>
      <c r="Y19" s="17">
        <f t="shared" si="13"/>
        <v>0.17684525968423834</v>
      </c>
      <c r="Z19" s="19">
        <f t="shared" si="16"/>
        <v>1.9790501525030785E-2</v>
      </c>
      <c r="AA19" s="19">
        <f t="shared" si="17"/>
        <v>7.5020496680254331E-2</v>
      </c>
      <c r="AB19" s="16">
        <f t="shared" si="14"/>
        <v>0.14420398811549495</v>
      </c>
      <c r="AC19" s="16">
        <f t="shared" si="15"/>
        <v>0.19330362989240601</v>
      </c>
    </row>
    <row r="20" spans="1:29" x14ac:dyDescent="0.3">
      <c r="A20" s="12">
        <v>19</v>
      </c>
      <c r="B20" s="12" t="s">
        <v>30</v>
      </c>
      <c r="C20" s="12" t="s">
        <v>31</v>
      </c>
      <c r="D20" s="13" t="s">
        <v>55</v>
      </c>
      <c r="E20" s="13">
        <v>4</v>
      </c>
      <c r="F20" s="14">
        <v>180</v>
      </c>
      <c r="G20" s="14">
        <v>144</v>
      </c>
      <c r="H20" s="15">
        <v>36</v>
      </c>
      <c r="I20" s="16">
        <v>0.55552227283870104</v>
      </c>
      <c r="J20" s="16">
        <v>0.55820225658204603</v>
      </c>
      <c r="K20" s="16">
        <v>0.811849714130228</v>
      </c>
      <c r="L20" s="16">
        <v>0.81468340412153195</v>
      </c>
      <c r="M20" s="17">
        <v>0.82632232810692996</v>
      </c>
      <c r="N20" s="18">
        <v>0.70117447225076202</v>
      </c>
      <c r="O20" s="18">
        <v>0.701174472256062</v>
      </c>
      <c r="P20" s="18">
        <v>0.66566601506394396</v>
      </c>
      <c r="Q20" s="18">
        <v>0.66798946371657897</v>
      </c>
      <c r="R20" s="17">
        <v>0.67753265380970096</v>
      </c>
      <c r="S20" s="16">
        <v>0.457311926075394</v>
      </c>
      <c r="T20" s="16">
        <v>0.47923021742634297</v>
      </c>
      <c r="U20" s="16">
        <v>0.91186061495774096</v>
      </c>
      <c r="V20" s="16">
        <v>0.924795454141076</v>
      </c>
      <c r="W20" s="17">
        <v>0.98265000693483495</v>
      </c>
      <c r="X20" s="18" t="s">
        <v>35</v>
      </c>
      <c r="Y20" s="17">
        <f t="shared" si="13"/>
        <v>0.21960517099891638</v>
      </c>
      <c r="Z20" s="19">
        <f t="shared" si="16"/>
        <v>2.6831963431140294E-2</v>
      </c>
      <c r="AA20" s="19">
        <f t="shared" si="17"/>
        <v>6.0951676865842332E-2</v>
      </c>
      <c r="AB20" s="16">
        <f t="shared" si="14"/>
        <v>0.24386254617536801</v>
      </c>
      <c r="AC20" s="16">
        <f t="shared" si="15"/>
        <v>0.30511735312513399</v>
      </c>
    </row>
    <row r="21" spans="1:29" x14ac:dyDescent="0.3">
      <c r="A21" s="12">
        <v>20</v>
      </c>
      <c r="B21" s="12" t="s">
        <v>30</v>
      </c>
      <c r="C21" s="12" t="s">
        <v>31</v>
      </c>
      <c r="D21" s="13" t="s">
        <v>55</v>
      </c>
      <c r="E21" s="13">
        <v>5</v>
      </c>
      <c r="F21" s="14">
        <v>180</v>
      </c>
      <c r="G21" s="14">
        <v>144</v>
      </c>
      <c r="H21" s="15">
        <v>36</v>
      </c>
      <c r="I21" s="16">
        <v>0.55865750202588405</v>
      </c>
      <c r="J21" s="16">
        <v>0.56664637836619103</v>
      </c>
      <c r="K21" s="16">
        <v>0.80898135966026896</v>
      </c>
      <c r="L21" s="16">
        <v>0.81180503791268699</v>
      </c>
      <c r="M21" s="17">
        <v>0.82638079880747495</v>
      </c>
      <c r="N21" s="18">
        <v>0.74279478677028099</v>
      </c>
      <c r="O21" s="18">
        <v>0.742794786791099</v>
      </c>
      <c r="P21" s="18">
        <v>0.61757174909299195</v>
      </c>
      <c r="Q21" s="18">
        <v>0.619727328942142</v>
      </c>
      <c r="R21" s="17">
        <v>0.63085438155301499</v>
      </c>
      <c r="S21" s="16">
        <v>0.467489290324406</v>
      </c>
      <c r="T21" s="16">
        <v>0.48756480012997899</v>
      </c>
      <c r="U21" s="16">
        <v>0.90326980480794195</v>
      </c>
      <c r="V21" s="16">
        <v>0.91608278244147401</v>
      </c>
      <c r="W21" s="17">
        <v>0.98948249521319598</v>
      </c>
      <c r="X21" s="18"/>
      <c r="Y21" s="17">
        <f t="shared" si="13"/>
        <v>0.30993906513436581</v>
      </c>
      <c r="Z21" s="19">
        <f t="shared" si="16"/>
        <v>-7.0760160479920687E-5</v>
      </c>
      <c r="AA21" s="19">
        <f t="shared" si="17"/>
        <v>6.889449828612472E-2</v>
      </c>
      <c r="AB21" s="16">
        <f t="shared" si="14"/>
        <v>0.27530549644587499</v>
      </c>
      <c r="AC21" s="16">
        <f t="shared" si="15"/>
        <v>0.35862811366018099</v>
      </c>
    </row>
    <row r="22" spans="1:29" x14ac:dyDescent="0.3">
      <c r="A22" s="12">
        <v>21</v>
      </c>
      <c r="B22" s="12" t="s">
        <v>30</v>
      </c>
      <c r="C22" s="12" t="s">
        <v>31</v>
      </c>
      <c r="D22" s="13" t="s">
        <v>55</v>
      </c>
      <c r="E22" s="13">
        <v>6</v>
      </c>
      <c r="F22" s="14">
        <v>180</v>
      </c>
      <c r="G22" s="14">
        <v>144</v>
      </c>
      <c r="H22" s="15">
        <v>36</v>
      </c>
      <c r="I22" s="16">
        <v>0.55777156619768098</v>
      </c>
      <c r="J22" s="16">
        <v>0.56900055962589902</v>
      </c>
      <c r="K22" s="16">
        <v>0.80979291334266401</v>
      </c>
      <c r="L22" s="16">
        <v>0.812619424251801</v>
      </c>
      <c r="M22" s="17">
        <v>0.83022333201488496</v>
      </c>
      <c r="N22" s="18">
        <v>0.76367819293188099</v>
      </c>
      <c r="O22" s="18">
        <v>0.763678192935485</v>
      </c>
      <c r="P22" s="18">
        <v>0.59196964408142405</v>
      </c>
      <c r="Q22" s="18">
        <v>0.59403586203579894</v>
      </c>
      <c r="R22" s="17">
        <v>0.606904558268197</v>
      </c>
      <c r="S22" s="16">
        <v>0.39292943979078998</v>
      </c>
      <c r="T22" s="16">
        <v>0.42625943220970203</v>
      </c>
      <c r="U22" s="16">
        <v>0.96443487252034399</v>
      </c>
      <c r="V22" s="16">
        <v>0.97811548310294805</v>
      </c>
      <c r="W22" s="17">
        <v>1.0745463588144399</v>
      </c>
      <c r="X22" s="18"/>
      <c r="Y22" s="17">
        <f t="shared" si="13"/>
        <v>0.36796357961773823</v>
      </c>
      <c r="Z22" s="19">
        <f t="shared" si="16"/>
        <v>-4.6498336032916761E-3</v>
      </c>
      <c r="AA22" s="19">
        <f t="shared" si="17"/>
        <v>3.7964107066767387E-2</v>
      </c>
      <c r="AB22" s="16">
        <f t="shared" si="14"/>
        <v>0.37074875314109101</v>
      </c>
      <c r="AC22" s="16">
        <f t="shared" si="15"/>
        <v>0.46764180054624294</v>
      </c>
    </row>
    <row r="23" spans="1:29" x14ac:dyDescent="0.3">
      <c r="A23" s="2">
        <v>22</v>
      </c>
      <c r="B23" s="2" t="s">
        <v>30</v>
      </c>
      <c r="C23" s="2" t="s">
        <v>32</v>
      </c>
      <c r="D23" s="3" t="s">
        <v>55</v>
      </c>
      <c r="E23" s="3">
        <v>1</v>
      </c>
      <c r="F23" s="5">
        <v>180</v>
      </c>
      <c r="G23" s="5">
        <v>144</v>
      </c>
      <c r="H23" s="6">
        <v>36</v>
      </c>
      <c r="I23" s="7">
        <v>0.53010619029343697</v>
      </c>
      <c r="J23" s="7">
        <v>0.53022625568317305</v>
      </c>
      <c r="K23" s="7">
        <v>0.83473861095022495</v>
      </c>
      <c r="L23" s="7">
        <v>0.83765219262185098</v>
      </c>
      <c r="M23" s="8">
        <v>0.84059649763188105</v>
      </c>
      <c r="N23" s="9">
        <v>0.59305117572267396</v>
      </c>
      <c r="O23" s="9">
        <v>0.59305117574110899</v>
      </c>
      <c r="P23" s="9">
        <v>0.77681470209367698</v>
      </c>
      <c r="Q23" s="9">
        <v>0.77952610545825096</v>
      </c>
      <c r="R23" s="8">
        <v>0.78226610021737197</v>
      </c>
      <c r="S23" s="7">
        <v>0.47963324714294697</v>
      </c>
      <c r="T23" s="7">
        <v>0.48059894042681101</v>
      </c>
      <c r="U23" s="7">
        <v>0.89291082841457303</v>
      </c>
      <c r="V23" s="7">
        <v>0.90557686287328898</v>
      </c>
      <c r="W23" s="8">
        <v>0.91879766238914795</v>
      </c>
      <c r="X23" s="9"/>
      <c r="Y23" s="8">
        <f t="shared" ref="Y23:Y25" si="18">(M23-R23)/R23</f>
        <v>7.4565927627824505E-2</v>
      </c>
      <c r="Z23" s="11"/>
      <c r="AA23" s="11"/>
      <c r="AB23" s="7">
        <f t="shared" ref="AB23:AB25" si="19">(N23-S23)</f>
        <v>0.11341792857972699</v>
      </c>
      <c r="AC23" s="7">
        <f t="shared" ref="AC23:AC25" si="20">(W23-R23)</f>
        <v>0.13653156217177598</v>
      </c>
    </row>
    <row r="24" spans="1:29" x14ac:dyDescent="0.3">
      <c r="A24" s="2">
        <v>23</v>
      </c>
      <c r="B24" s="2" t="s">
        <v>30</v>
      </c>
      <c r="C24" s="2" t="s">
        <v>32</v>
      </c>
      <c r="D24" s="3" t="s">
        <v>55</v>
      </c>
      <c r="E24" s="3">
        <v>2</v>
      </c>
      <c r="F24" s="5">
        <v>180</v>
      </c>
      <c r="G24" s="5">
        <v>144</v>
      </c>
      <c r="H24" s="6">
        <v>36</v>
      </c>
      <c r="I24" s="7">
        <v>0.55177817585204902</v>
      </c>
      <c r="J24" s="7">
        <v>0.55538606404466395</v>
      </c>
      <c r="K24" s="7">
        <v>0.815261887030446</v>
      </c>
      <c r="L24" s="7">
        <v>0.81810748691101698</v>
      </c>
      <c r="M24" s="8">
        <v>0.82388923720200702</v>
      </c>
      <c r="N24" s="9">
        <v>0.68124338765607795</v>
      </c>
      <c r="O24" s="9">
        <v>0.68124338766567105</v>
      </c>
      <c r="P24" s="9">
        <v>0.687507022741909</v>
      </c>
      <c r="Q24" s="9">
        <v>0.68990670551002198</v>
      </c>
      <c r="R24" s="8">
        <v>0.69478243193858602</v>
      </c>
      <c r="S24" s="7">
        <v>0.62933389392261097</v>
      </c>
      <c r="T24" s="7">
        <v>0.64754230717955796</v>
      </c>
      <c r="U24" s="7">
        <v>0.753606710721477</v>
      </c>
      <c r="V24" s="7">
        <v>0.76429670154986196</v>
      </c>
      <c r="W24" s="8">
        <v>0.78711653828926997</v>
      </c>
      <c r="X24" s="9" t="s">
        <v>35</v>
      </c>
      <c r="Y24" s="8">
        <f t="shared" si="18"/>
        <v>0.18582335898043137</v>
      </c>
      <c r="Z24" s="11">
        <f t="shared" ref="Z24:Z25" si="21">(M23-M24)/M23</f>
        <v>1.9875481847642158E-2</v>
      </c>
      <c r="AA24" s="11">
        <f t="shared" ref="AA24:AA25" si="22">(R23-R24)/R23</f>
        <v>0.11183364363415013</v>
      </c>
      <c r="AB24" s="7">
        <f t="shared" si="19"/>
        <v>5.1909493733466983E-2</v>
      </c>
      <c r="AC24" s="7">
        <f t="shared" si="20"/>
        <v>9.2334106350683953E-2</v>
      </c>
    </row>
    <row r="25" spans="1:29" x14ac:dyDescent="0.3">
      <c r="A25" s="2">
        <v>24</v>
      </c>
      <c r="B25" s="2" t="s">
        <v>30</v>
      </c>
      <c r="C25" s="2" t="s">
        <v>32</v>
      </c>
      <c r="D25" s="3" t="s">
        <v>55</v>
      </c>
      <c r="E25" s="3">
        <v>3</v>
      </c>
      <c r="F25" s="5">
        <v>180</v>
      </c>
      <c r="G25" s="5">
        <v>144</v>
      </c>
      <c r="H25" s="6">
        <v>36</v>
      </c>
      <c r="I25" s="7">
        <v>0.53134924757706403</v>
      </c>
      <c r="J25" s="7">
        <v>0.54173515479178902</v>
      </c>
      <c r="K25" s="7">
        <v>0.83363377084238099</v>
      </c>
      <c r="L25" s="7">
        <v>0.83654349616682799</v>
      </c>
      <c r="M25" s="8">
        <v>0.84545895397537896</v>
      </c>
      <c r="N25" s="9">
        <v>0.73863276242742304</v>
      </c>
      <c r="O25" s="9">
        <v>0.73863276243119003</v>
      </c>
      <c r="P25" s="9">
        <v>0.62254838572551396</v>
      </c>
      <c r="Q25" s="9">
        <v>0.62472133608692904</v>
      </c>
      <c r="R25" s="8">
        <v>0.63137930036434597</v>
      </c>
      <c r="S25" s="7">
        <v>0.56488166826328901</v>
      </c>
      <c r="T25" s="7">
        <v>0.61663065559647701</v>
      </c>
      <c r="U25" s="7">
        <v>0.81650154266031005</v>
      </c>
      <c r="V25" s="7">
        <v>0.82808370332611003</v>
      </c>
      <c r="W25" s="8">
        <v>0.86603066649657301</v>
      </c>
      <c r="X25" s="9"/>
      <c r="Y25" s="8">
        <f t="shared" si="18"/>
        <v>0.339066633143493</v>
      </c>
      <c r="Z25" s="11">
        <f t="shared" si="21"/>
        <v>-2.6180359931177646E-2</v>
      </c>
      <c r="AA25" s="11">
        <f t="shared" si="22"/>
        <v>9.1256094943754196E-2</v>
      </c>
      <c r="AB25" s="7">
        <f t="shared" si="19"/>
        <v>0.17375109416413403</v>
      </c>
      <c r="AC25" s="7">
        <f t="shared" si="20"/>
        <v>0.23465136613222703</v>
      </c>
    </row>
    <row r="26" spans="1:29" x14ac:dyDescent="0.3">
      <c r="A26" s="12">
        <v>25</v>
      </c>
      <c r="B26" s="12" t="s">
        <v>30</v>
      </c>
      <c r="C26" s="12" t="s">
        <v>33</v>
      </c>
      <c r="D26" s="13" t="s">
        <v>55</v>
      </c>
      <c r="E26" s="13">
        <v>1</v>
      </c>
      <c r="F26" s="14">
        <v>180</v>
      </c>
      <c r="G26" s="14">
        <v>144</v>
      </c>
      <c r="H26" s="15">
        <v>36</v>
      </c>
      <c r="I26" s="16">
        <v>0.415523131839246</v>
      </c>
      <c r="J26" s="16">
        <v>0.41609285802585999</v>
      </c>
      <c r="K26" s="16">
        <v>0.93096703754751697</v>
      </c>
      <c r="L26" s="16">
        <v>0.93421649607489798</v>
      </c>
      <c r="M26" s="17">
        <v>0.93750021971828401</v>
      </c>
      <c r="N26" s="18">
        <v>0.46117013896313502</v>
      </c>
      <c r="O26" s="18">
        <v>0.46117013896502201</v>
      </c>
      <c r="P26" s="18">
        <v>0.89386794893814603</v>
      </c>
      <c r="Q26" s="18">
        <v>0.89698791636114095</v>
      </c>
      <c r="R26" s="17">
        <v>0.90014078343334702</v>
      </c>
      <c r="S26" s="16">
        <v>0.40580495688306101</v>
      </c>
      <c r="T26" s="16">
        <v>0.413854544776181</v>
      </c>
      <c r="U26" s="16">
        <v>0.95415258563117999</v>
      </c>
      <c r="V26" s="16">
        <v>0.96768734088768804</v>
      </c>
      <c r="W26" s="17">
        <v>0.98181491067488302</v>
      </c>
      <c r="X26" s="18"/>
      <c r="Y26" s="17">
        <f t="shared" ref="Y26:Y33" si="23">(M26-R26)/R26</f>
        <v>4.1503992455979362E-2</v>
      </c>
      <c r="Z26" s="19"/>
      <c r="AA26" s="19"/>
      <c r="AB26" s="16">
        <f t="shared" ref="AB26:AB33" si="24">(N26-S26)</f>
        <v>5.5365182080074016E-2</v>
      </c>
      <c r="AC26" s="16">
        <f t="shared" ref="AC26:AC33" si="25">(W26-R26)</f>
        <v>8.1674127241535999E-2</v>
      </c>
    </row>
    <row r="27" spans="1:29" x14ac:dyDescent="0.3">
      <c r="A27" s="12">
        <v>26</v>
      </c>
      <c r="B27" s="12" t="s">
        <v>30</v>
      </c>
      <c r="C27" s="12" t="s">
        <v>33</v>
      </c>
      <c r="D27" s="13" t="s">
        <v>55</v>
      </c>
      <c r="E27" s="13">
        <v>2</v>
      </c>
      <c r="F27" s="14">
        <v>180</v>
      </c>
      <c r="G27" s="14">
        <v>144</v>
      </c>
      <c r="H27" s="15">
        <v>36</v>
      </c>
      <c r="I27" s="16">
        <v>0.54292256407413497</v>
      </c>
      <c r="J27" s="16">
        <v>0.54437953254280702</v>
      </c>
      <c r="K27" s="16">
        <v>0.823276145112386</v>
      </c>
      <c r="L27" s="16">
        <v>0.826149718055605</v>
      </c>
      <c r="M27" s="17">
        <v>0.83198830460956097</v>
      </c>
      <c r="N27" s="18">
        <v>0.64759085865781796</v>
      </c>
      <c r="O27" s="18">
        <v>0.64759085866018395</v>
      </c>
      <c r="P27" s="18">
        <v>0.72288817412630701</v>
      </c>
      <c r="Q27" s="18">
        <v>0.72541135169008697</v>
      </c>
      <c r="R27" s="17">
        <v>0.73053799746808501</v>
      </c>
      <c r="S27" s="16">
        <v>0.54601744650897899</v>
      </c>
      <c r="T27" s="16">
        <v>0.56617651185668605</v>
      </c>
      <c r="U27" s="16">
        <v>0.83401315503880202</v>
      </c>
      <c r="V27" s="16">
        <v>0.84584371977671702</v>
      </c>
      <c r="W27" s="17">
        <v>0.87109833039222395</v>
      </c>
      <c r="X27" s="18"/>
      <c r="Y27" s="17">
        <f t="shared" si="23"/>
        <v>0.13887067817565235</v>
      </c>
      <c r="Z27" s="19">
        <f t="shared" ref="Z27:Z33" si="26">(M26-M27)/M26</f>
        <v>0.11254601640565914</v>
      </c>
      <c r="AA27" s="19">
        <f t="shared" ref="AA27:AA33" si="27">(R26-R27)/R26</f>
        <v>0.18841806646995529</v>
      </c>
      <c r="AB27" s="16">
        <f t="shared" si="24"/>
        <v>0.10157341214883897</v>
      </c>
      <c r="AC27" s="16">
        <f t="shared" si="25"/>
        <v>0.14056033292413894</v>
      </c>
    </row>
    <row r="28" spans="1:29" x14ac:dyDescent="0.3">
      <c r="A28" s="12">
        <v>27</v>
      </c>
      <c r="B28" s="12" t="s">
        <v>30</v>
      </c>
      <c r="C28" s="12" t="s">
        <v>33</v>
      </c>
      <c r="D28" s="13" t="s">
        <v>55</v>
      </c>
      <c r="E28" s="13">
        <v>3</v>
      </c>
      <c r="F28" s="14">
        <v>180</v>
      </c>
      <c r="G28" s="14">
        <v>144</v>
      </c>
      <c r="H28" s="15">
        <v>36</v>
      </c>
      <c r="I28" s="16">
        <v>0.64118298452536104</v>
      </c>
      <c r="J28" s="16">
        <v>0.64158721700765298</v>
      </c>
      <c r="K28" s="16">
        <v>0.72943593599590495</v>
      </c>
      <c r="L28" s="16">
        <v>0.73198196794634296</v>
      </c>
      <c r="M28" s="17">
        <v>0.73978306183057996</v>
      </c>
      <c r="N28" s="18">
        <v>0.74799417850847305</v>
      </c>
      <c r="O28" s="18">
        <v>0.74799417853660799</v>
      </c>
      <c r="P28" s="18">
        <v>0.61129778778204502</v>
      </c>
      <c r="Q28" s="18">
        <v>0.61343146892129397</v>
      </c>
      <c r="R28" s="17">
        <v>0.61996911150014999</v>
      </c>
      <c r="S28" s="16">
        <v>0.62178250868466201</v>
      </c>
      <c r="T28" s="16">
        <v>0.64337839975008704</v>
      </c>
      <c r="U28" s="16">
        <v>0.76124442325999597</v>
      </c>
      <c r="V28" s="16">
        <v>0.77204275584784898</v>
      </c>
      <c r="W28" s="17">
        <v>0.80742164074137801</v>
      </c>
      <c r="X28" s="18"/>
      <c r="Y28" s="17">
        <f t="shared" si="23"/>
        <v>0.19325793512601633</v>
      </c>
      <c r="Z28" s="19">
        <f t="shared" si="26"/>
        <v>0.1108251669742539</v>
      </c>
      <c r="AA28" s="19">
        <f t="shared" si="27"/>
        <v>0.15135268302421934</v>
      </c>
      <c r="AB28" s="16">
        <f t="shared" si="24"/>
        <v>0.12621166982381105</v>
      </c>
      <c r="AC28" s="16">
        <f t="shared" si="25"/>
        <v>0.18745252924122802</v>
      </c>
    </row>
    <row r="29" spans="1:29" x14ac:dyDescent="0.3">
      <c r="A29" s="12">
        <v>28</v>
      </c>
      <c r="B29" s="12" t="s">
        <v>30</v>
      </c>
      <c r="C29" s="12" t="s">
        <v>33</v>
      </c>
      <c r="D29" s="13" t="s">
        <v>55</v>
      </c>
      <c r="E29" s="13">
        <v>4</v>
      </c>
      <c r="F29" s="14">
        <v>180</v>
      </c>
      <c r="G29" s="14">
        <v>144</v>
      </c>
      <c r="H29" s="15">
        <v>36</v>
      </c>
      <c r="I29" s="16">
        <v>0.66720146746736397</v>
      </c>
      <c r="J29" s="16">
        <v>0.66806970136320998</v>
      </c>
      <c r="K29" s="16">
        <v>0.70249193352426897</v>
      </c>
      <c r="L29" s="16">
        <v>0.70494391980492299</v>
      </c>
      <c r="M29" s="17">
        <v>0.71501505744571603</v>
      </c>
      <c r="N29" s="18">
        <v>0.78316784695789299</v>
      </c>
      <c r="O29" s="18">
        <v>0.78316784695959596</v>
      </c>
      <c r="P29" s="18">
        <v>0.56703436305826105</v>
      </c>
      <c r="Q29" s="18">
        <v>0.56901354660831704</v>
      </c>
      <c r="R29" s="17">
        <v>0.57714272339298101</v>
      </c>
      <c r="S29" s="16">
        <v>0.59194994155742198</v>
      </c>
      <c r="T29" s="16">
        <v>0.60264974417311801</v>
      </c>
      <c r="U29" s="16">
        <v>0.79069690972935702</v>
      </c>
      <c r="V29" s="16">
        <v>0.80191302895014704</v>
      </c>
      <c r="W29" s="17">
        <v>0.852080143701472</v>
      </c>
      <c r="X29" s="18" t="s">
        <v>35</v>
      </c>
      <c r="Y29" s="17">
        <f t="shared" si="23"/>
        <v>0.2388877628781203</v>
      </c>
      <c r="Z29" s="19">
        <f t="shared" si="26"/>
        <v>3.3480091208868641E-2</v>
      </c>
      <c r="AA29" s="19">
        <f t="shared" si="27"/>
        <v>6.9078261017780765E-2</v>
      </c>
      <c r="AB29" s="16">
        <f t="shared" si="24"/>
        <v>0.19121790540047101</v>
      </c>
      <c r="AC29" s="16">
        <f t="shared" si="25"/>
        <v>0.274937420308491</v>
      </c>
    </row>
    <row r="30" spans="1:29" x14ac:dyDescent="0.3">
      <c r="A30" s="12">
        <v>29</v>
      </c>
      <c r="B30" s="12" t="s">
        <v>30</v>
      </c>
      <c r="C30" s="12" t="s">
        <v>33</v>
      </c>
      <c r="D30" s="13" t="s">
        <v>55</v>
      </c>
      <c r="E30" s="13">
        <v>5</v>
      </c>
      <c r="F30" s="14">
        <v>180</v>
      </c>
      <c r="G30" s="14">
        <v>144</v>
      </c>
      <c r="H30" s="15">
        <v>36</v>
      </c>
      <c r="I30" s="16">
        <v>0.69301809813388104</v>
      </c>
      <c r="J30" s="16">
        <v>0.69486790814352895</v>
      </c>
      <c r="K30" s="16">
        <v>0.67469427747354904</v>
      </c>
      <c r="L30" s="16">
        <v>0.67704923848171505</v>
      </c>
      <c r="M30" s="17">
        <v>0.68920549195789704</v>
      </c>
      <c r="N30" s="18">
        <v>0.82338486067766303</v>
      </c>
      <c r="O30" s="18">
        <v>0.82338486070052297</v>
      </c>
      <c r="P30" s="18">
        <v>0.51175430126293098</v>
      </c>
      <c r="Q30" s="18">
        <v>0.51354053462146498</v>
      </c>
      <c r="R30" s="17">
        <v>0.52276102931274004</v>
      </c>
      <c r="S30" s="16">
        <v>0.47748808599334402</v>
      </c>
      <c r="T30" s="16">
        <v>0.48716633951189298</v>
      </c>
      <c r="U30" s="16">
        <v>0.89474940439581496</v>
      </c>
      <c r="V30" s="16">
        <v>0.90744151924911498</v>
      </c>
      <c r="W30" s="17">
        <v>0.98014886420379999</v>
      </c>
      <c r="X30" s="18"/>
      <c r="Y30" s="17">
        <f t="shared" si="23"/>
        <v>0.31839493250668871</v>
      </c>
      <c r="Z30" s="19">
        <f t="shared" si="26"/>
        <v>3.6096534218481753E-2</v>
      </c>
      <c r="AA30" s="19">
        <f t="shared" si="27"/>
        <v>9.422572940110005E-2</v>
      </c>
      <c r="AB30" s="16">
        <f t="shared" si="24"/>
        <v>0.34589677468431901</v>
      </c>
      <c r="AC30" s="16">
        <f t="shared" si="25"/>
        <v>0.45738783489105994</v>
      </c>
    </row>
    <row r="31" spans="1:29" x14ac:dyDescent="0.3">
      <c r="A31" s="12">
        <v>30</v>
      </c>
      <c r="B31" s="12" t="s">
        <v>30</v>
      </c>
      <c r="C31" s="12" t="s">
        <v>33</v>
      </c>
      <c r="D31" s="13" t="s">
        <v>55</v>
      </c>
      <c r="E31" s="13">
        <v>6</v>
      </c>
      <c r="F31" s="14">
        <v>180</v>
      </c>
      <c r="G31" s="14">
        <v>144</v>
      </c>
      <c r="H31" s="15">
        <v>36</v>
      </c>
      <c r="I31" s="16">
        <v>0.71678134482474998</v>
      </c>
      <c r="J31" s="16">
        <v>0.71805807316589298</v>
      </c>
      <c r="K31" s="16">
        <v>0.64805455660255396</v>
      </c>
      <c r="L31" s="16">
        <v>0.65031653400908795</v>
      </c>
      <c r="M31" s="17">
        <v>0.66440444766195805</v>
      </c>
      <c r="N31" s="18">
        <v>0.85285121787918405</v>
      </c>
      <c r="O31" s="18">
        <v>0.85285121789223295</v>
      </c>
      <c r="P31" s="18">
        <v>0.467117215541833</v>
      </c>
      <c r="Q31" s="18">
        <v>0.468747647080341</v>
      </c>
      <c r="R31" s="17">
        <v>0.478902204179395</v>
      </c>
      <c r="S31" s="16">
        <v>0.37985904191174202</v>
      </c>
      <c r="T31" s="16">
        <v>0.41061935730277199</v>
      </c>
      <c r="U31" s="16">
        <v>0.97476185823911699</v>
      </c>
      <c r="V31" s="16">
        <v>0.98858895820543802</v>
      </c>
      <c r="W31" s="17">
        <v>1.0860523974468199</v>
      </c>
      <c r="X31" s="18"/>
      <c r="Y31" s="17">
        <f t="shared" si="23"/>
        <v>0.38734890310313669</v>
      </c>
      <c r="Z31" s="19">
        <f t="shared" si="26"/>
        <v>3.5984977753854092E-2</v>
      </c>
      <c r="AA31" s="19">
        <f t="shared" si="27"/>
        <v>8.3898421408736365E-2</v>
      </c>
      <c r="AB31" s="16">
        <f t="shared" si="24"/>
        <v>0.47299217596744203</v>
      </c>
      <c r="AC31" s="16">
        <f t="shared" si="25"/>
        <v>0.60715019326742492</v>
      </c>
    </row>
    <row r="32" spans="1:29" x14ac:dyDescent="0.3">
      <c r="A32" s="12">
        <v>31</v>
      </c>
      <c r="B32" s="12" t="s">
        <v>30</v>
      </c>
      <c r="C32" s="12" t="s">
        <v>33</v>
      </c>
      <c r="D32" s="13" t="s">
        <v>55</v>
      </c>
      <c r="E32" s="13">
        <v>7</v>
      </c>
      <c r="F32" s="14">
        <v>180</v>
      </c>
      <c r="G32" s="14">
        <v>144</v>
      </c>
      <c r="H32" s="15">
        <v>36</v>
      </c>
      <c r="I32" s="16">
        <v>0.74597549578273303</v>
      </c>
      <c r="J32" s="16">
        <v>0.74727427695708504</v>
      </c>
      <c r="K32" s="16">
        <v>0.61374567773992805</v>
      </c>
      <c r="L32" s="16">
        <v>0.61588790302368202</v>
      </c>
      <c r="M32" s="17">
        <v>0.63153909221836702</v>
      </c>
      <c r="N32" s="18">
        <v>0.87920557461374704</v>
      </c>
      <c r="O32" s="18">
        <v>0.87920557462853999</v>
      </c>
      <c r="P32" s="18">
        <v>0.42322467831322502</v>
      </c>
      <c r="Q32" s="18">
        <v>0.42470190681270698</v>
      </c>
      <c r="R32" s="17">
        <v>0.435494601168669</v>
      </c>
      <c r="S32" s="16">
        <v>0.19761674602841101</v>
      </c>
      <c r="T32" s="16">
        <v>0.30001435261739001</v>
      </c>
      <c r="U32" s="16">
        <v>1.10877709913018</v>
      </c>
      <c r="V32" s="16">
        <v>1.1245052194505001</v>
      </c>
      <c r="W32" s="17">
        <v>1.25723505587232</v>
      </c>
      <c r="X32" s="18"/>
      <c r="Y32" s="17">
        <f t="shared" si="23"/>
        <v>0.45016514676325253</v>
      </c>
      <c r="Z32" s="19">
        <f t="shared" si="26"/>
        <v>4.9465887170449196E-2</v>
      </c>
      <c r="AA32" s="19">
        <f t="shared" si="27"/>
        <v>9.0639806273402873E-2</v>
      </c>
      <c r="AB32" s="16">
        <f t="shared" si="24"/>
        <v>0.68158882858533598</v>
      </c>
      <c r="AC32" s="16">
        <f t="shared" si="25"/>
        <v>0.82174045470365098</v>
      </c>
    </row>
    <row r="33" spans="1:29" x14ac:dyDescent="0.3">
      <c r="A33" s="12">
        <v>32</v>
      </c>
      <c r="B33" s="12" t="s">
        <v>30</v>
      </c>
      <c r="C33" s="12" t="s">
        <v>33</v>
      </c>
      <c r="D33" s="13" t="s">
        <v>55</v>
      </c>
      <c r="E33" s="13">
        <v>8</v>
      </c>
      <c r="F33" s="14">
        <v>180</v>
      </c>
      <c r="G33" s="14">
        <v>144</v>
      </c>
      <c r="H33" s="15">
        <v>36</v>
      </c>
      <c r="I33" s="16">
        <v>0.74486490083524204</v>
      </c>
      <c r="J33" s="16">
        <v>0.74634266932587101</v>
      </c>
      <c r="K33" s="16">
        <v>0.61508586234407503</v>
      </c>
      <c r="L33" s="16">
        <v>0.61723276542426497</v>
      </c>
      <c r="M33" s="17">
        <v>0.63525794702566196</v>
      </c>
      <c r="N33" s="18">
        <v>0.88729475988946505</v>
      </c>
      <c r="O33" s="18">
        <v>0.88729475989666695</v>
      </c>
      <c r="P33" s="18">
        <v>0.40880819369982102</v>
      </c>
      <c r="Q33" s="18">
        <v>0.410235102728288</v>
      </c>
      <c r="R33" s="17">
        <v>0.42221528693134502</v>
      </c>
      <c r="S33" s="16">
        <v>8.8240023607430496E-2</v>
      </c>
      <c r="T33" s="16">
        <v>0.24418226920495001</v>
      </c>
      <c r="U33" s="16">
        <v>1.18193496707259</v>
      </c>
      <c r="V33" s="16">
        <v>1.19870083948057</v>
      </c>
      <c r="W33" s="17">
        <v>1.36478094280798</v>
      </c>
      <c r="X33" s="18"/>
      <c r="Y33" s="17">
        <f t="shared" si="23"/>
        <v>0.50458300939956036</v>
      </c>
      <c r="Z33" s="19">
        <f t="shared" si="26"/>
        <v>-5.8885583697312598E-3</v>
      </c>
      <c r="AA33" s="19">
        <f t="shared" si="27"/>
        <v>3.0492488774116495E-2</v>
      </c>
      <c r="AB33" s="16">
        <f t="shared" si="24"/>
        <v>0.79905473628203461</v>
      </c>
      <c r="AC33" s="16">
        <f t="shared" si="25"/>
        <v>0.94256565587663499</v>
      </c>
    </row>
    <row r="34" spans="1:29" x14ac:dyDescent="0.3">
      <c r="A34" s="2">
        <v>33</v>
      </c>
      <c r="B34" s="2" t="s">
        <v>30</v>
      </c>
      <c r="C34" s="2" t="s">
        <v>34</v>
      </c>
      <c r="D34" s="3" t="s">
        <v>55</v>
      </c>
      <c r="E34" s="3">
        <v>1</v>
      </c>
      <c r="F34" s="5">
        <v>180</v>
      </c>
      <c r="G34" s="5">
        <v>144</v>
      </c>
      <c r="H34" s="6">
        <v>36</v>
      </c>
      <c r="I34" s="7">
        <v>1.9502613978329499E-2</v>
      </c>
      <c r="J34" s="7">
        <v>3.08930675996529E-2</v>
      </c>
      <c r="K34" s="7">
        <v>1.20579606023941</v>
      </c>
      <c r="L34" s="7">
        <v>1.2100047852878799</v>
      </c>
      <c r="M34" s="8">
        <v>1.2142578907926</v>
      </c>
      <c r="N34" s="9">
        <v>8.0779489823357795E-2</v>
      </c>
      <c r="O34" s="9">
        <v>8.0779489858951795E-2</v>
      </c>
      <c r="P34" s="9">
        <v>1.1675013473998801</v>
      </c>
      <c r="Q34" s="9">
        <v>1.1715764081228</v>
      </c>
      <c r="R34" s="8">
        <v>1.1756944398291</v>
      </c>
      <c r="S34" s="7">
        <v>-0.21263917926651599</v>
      </c>
      <c r="T34" s="7">
        <v>3.3847907201296698E-2</v>
      </c>
      <c r="U34" s="7">
        <v>1.3630730058095399</v>
      </c>
      <c r="V34" s="7">
        <v>1.38240834043862</v>
      </c>
      <c r="W34" s="8">
        <v>1.4025905516537001</v>
      </c>
      <c r="X34" s="9" t="s">
        <v>35</v>
      </c>
      <c r="Y34" s="8">
        <f t="shared" ref="Y34:Y35" si="28">(M34-R34)/R34</f>
        <v>3.2800572714374338E-2</v>
      </c>
      <c r="Z34" s="11"/>
      <c r="AA34" s="11"/>
      <c r="AB34" s="7">
        <f t="shared" ref="AB34:AB35" si="29">(N34-S34)</f>
        <v>0.2934186690898738</v>
      </c>
      <c r="AC34" s="7">
        <f t="shared" ref="AC34:AC35" si="30">(W34-R34)</f>
        <v>0.22689611182460001</v>
      </c>
    </row>
    <row r="35" spans="1:29" x14ac:dyDescent="0.3">
      <c r="A35" s="2">
        <v>34</v>
      </c>
      <c r="B35" s="2" t="s">
        <v>30</v>
      </c>
      <c r="C35" s="2" t="s">
        <v>34</v>
      </c>
      <c r="D35" s="3" t="s">
        <v>55</v>
      </c>
      <c r="E35" s="3">
        <v>2</v>
      </c>
      <c r="F35" s="5">
        <v>180</v>
      </c>
      <c r="G35" s="5">
        <v>144</v>
      </c>
      <c r="H35" s="6">
        <v>36</v>
      </c>
      <c r="I35" s="7">
        <v>7.6025180260403903E-3</v>
      </c>
      <c r="J35" s="7">
        <v>3.7827315309889101E-2</v>
      </c>
      <c r="K35" s="7">
        <v>1.21309124187387</v>
      </c>
      <c r="L35" s="7">
        <v>1.2173254301119301</v>
      </c>
      <c r="M35" s="8">
        <v>1.2259285437276599</v>
      </c>
      <c r="N35" s="9">
        <v>0.129988457899092</v>
      </c>
      <c r="O35" s="9">
        <v>0.129988457920899</v>
      </c>
      <c r="P35" s="9">
        <v>1.13582139376825</v>
      </c>
      <c r="Q35" s="9">
        <v>1.1397858784005801</v>
      </c>
      <c r="R35" s="8">
        <v>1.14784100250046</v>
      </c>
      <c r="S35" s="7">
        <v>-0.254633781977958</v>
      </c>
      <c r="T35" s="7">
        <v>8.7224316433875508E-3</v>
      </c>
      <c r="U35" s="7">
        <v>1.38647424886933</v>
      </c>
      <c r="V35" s="7">
        <v>1.40614153260412</v>
      </c>
      <c r="W35" s="8">
        <v>1.4481251237166599</v>
      </c>
      <c r="X35" s="9"/>
      <c r="Y35" s="8">
        <f t="shared" si="28"/>
        <v>6.8029928410898249E-2</v>
      </c>
      <c r="Z35" s="11">
        <f t="shared" ref="Z35" si="31">(M34-M35)/M34</f>
        <v>-9.6113461757632995E-3</v>
      </c>
      <c r="AA35" s="11">
        <f t="shared" ref="AA35" si="32">(R34-R35)/R34</f>
        <v>2.3691051335318805E-2</v>
      </c>
      <c r="AB35" s="7">
        <f t="shared" si="29"/>
        <v>0.38462223987705002</v>
      </c>
      <c r="AC35" s="7">
        <f t="shared" si="30"/>
        <v>0.30028412121619996</v>
      </c>
    </row>
    <row r="36" spans="1:29" x14ac:dyDescent="0.3">
      <c r="A36" s="12">
        <v>35</v>
      </c>
      <c r="B36" s="12" t="s">
        <v>30</v>
      </c>
      <c r="C36" s="12" t="s">
        <v>35</v>
      </c>
      <c r="D36" s="13" t="s">
        <v>55</v>
      </c>
      <c r="E36" s="13">
        <v>1</v>
      </c>
      <c r="F36" s="14">
        <v>180</v>
      </c>
      <c r="G36" s="14">
        <v>144</v>
      </c>
      <c r="H36" s="15">
        <v>36</v>
      </c>
      <c r="I36" s="16">
        <v>0.264597658138433</v>
      </c>
      <c r="J36" s="16">
        <v>0.26582571025787299</v>
      </c>
      <c r="K36" s="16">
        <v>1.04427082481296</v>
      </c>
      <c r="L36" s="16">
        <v>1.04791576024003</v>
      </c>
      <c r="M36" s="17">
        <v>1.0515991310353701</v>
      </c>
      <c r="N36" s="18">
        <v>0.31193211725370101</v>
      </c>
      <c r="O36" s="18">
        <v>0.31193211726541198</v>
      </c>
      <c r="P36" s="18">
        <v>1.0100972313621801</v>
      </c>
      <c r="Q36" s="18">
        <v>1.0136228868682899</v>
      </c>
      <c r="R36" s="17">
        <v>1.01718571995149</v>
      </c>
      <c r="S36" s="16">
        <v>0.15274932721449799</v>
      </c>
      <c r="T36" s="16">
        <v>0.19046927401920599</v>
      </c>
      <c r="U36" s="16">
        <v>1.13935557163297</v>
      </c>
      <c r="V36" s="16">
        <v>1.1555174508171</v>
      </c>
      <c r="W36" s="17">
        <v>1.1723872110557401</v>
      </c>
      <c r="X36" s="18"/>
      <c r="Y36" s="17">
        <f t="shared" ref="Y36:Y38" si="33">(M36-R36)/R36</f>
        <v>3.3831984080076608E-2</v>
      </c>
      <c r="Z36" s="19"/>
      <c r="AA36" s="19"/>
      <c r="AB36" s="16">
        <f t="shared" ref="AB36:AB38" si="34">(N36-S36)</f>
        <v>0.15918279003920302</v>
      </c>
      <c r="AC36" s="16">
        <f t="shared" ref="AC36:AC38" si="35">(W36-R36)</f>
        <v>0.15520149110425008</v>
      </c>
    </row>
    <row r="37" spans="1:29" x14ac:dyDescent="0.3">
      <c r="A37" s="12">
        <v>36</v>
      </c>
      <c r="B37" s="12" t="s">
        <v>30</v>
      </c>
      <c r="C37" s="12" t="s">
        <v>35</v>
      </c>
      <c r="D37" s="13" t="s">
        <v>55</v>
      </c>
      <c r="E37" s="13">
        <v>2</v>
      </c>
      <c r="F37" s="14">
        <v>180</v>
      </c>
      <c r="G37" s="14">
        <v>144</v>
      </c>
      <c r="H37" s="15">
        <v>36</v>
      </c>
      <c r="I37" s="16">
        <v>0.29891510664312299</v>
      </c>
      <c r="J37" s="16">
        <v>0.30495959451559201</v>
      </c>
      <c r="K37" s="16">
        <v>1.01961436405578</v>
      </c>
      <c r="L37" s="16">
        <v>1.02317323827613</v>
      </c>
      <c r="M37" s="17">
        <v>1.0304042345239099</v>
      </c>
      <c r="N37" s="18">
        <v>0.41761629347700102</v>
      </c>
      <c r="O37" s="18">
        <v>0.41761629350621898</v>
      </c>
      <c r="P37" s="18">
        <v>0.92929188670430296</v>
      </c>
      <c r="Q37" s="18">
        <v>0.93253549826506599</v>
      </c>
      <c r="R37" s="17">
        <v>0.93912593714347103</v>
      </c>
      <c r="S37" s="16">
        <v>0.12819330979211699</v>
      </c>
      <c r="T37" s="16">
        <v>0.226716159134351</v>
      </c>
      <c r="U37" s="16">
        <v>1.1557487116343399</v>
      </c>
      <c r="V37" s="16">
        <v>1.1721431292417199</v>
      </c>
      <c r="W37" s="17">
        <v>1.2071401595707401</v>
      </c>
      <c r="X37" s="18" t="s">
        <v>35</v>
      </c>
      <c r="Y37" s="17">
        <f t="shared" si="33"/>
        <v>9.7194948803223449E-2</v>
      </c>
      <c r="Z37" s="19">
        <f t="shared" ref="Z37:Z38" si="36">(M36-M37)/M36</f>
        <v>2.0154920145847129E-2</v>
      </c>
      <c r="AA37" s="19">
        <f t="shared" ref="AA37:AA38" si="37">(R36-R37)/R36</f>
        <v>7.6740934597215593E-2</v>
      </c>
      <c r="AB37" s="16">
        <f t="shared" si="34"/>
        <v>0.28942298368488406</v>
      </c>
      <c r="AC37" s="16">
        <f t="shared" si="35"/>
        <v>0.26801422242726902</v>
      </c>
    </row>
    <row r="38" spans="1:29" x14ac:dyDescent="0.3">
      <c r="A38" s="12">
        <v>37</v>
      </c>
      <c r="B38" s="12" t="s">
        <v>30</v>
      </c>
      <c r="C38" s="12" t="s">
        <v>35</v>
      </c>
      <c r="D38" s="13" t="s">
        <v>55</v>
      </c>
      <c r="E38" s="13">
        <v>3</v>
      </c>
      <c r="F38" s="14">
        <v>180</v>
      </c>
      <c r="G38" s="14">
        <v>144</v>
      </c>
      <c r="H38" s="15">
        <v>36</v>
      </c>
      <c r="I38" s="16">
        <v>0.288717862375171</v>
      </c>
      <c r="J38" s="16">
        <v>0.301024107709015</v>
      </c>
      <c r="K38" s="16">
        <v>1.0270027148887599</v>
      </c>
      <c r="L38" s="16">
        <v>1.03058737749758</v>
      </c>
      <c r="M38" s="17">
        <v>1.04157085692717</v>
      </c>
      <c r="N38" s="18">
        <v>0.47602787561962401</v>
      </c>
      <c r="O38" s="18">
        <v>0.47602787562293503</v>
      </c>
      <c r="P38" s="18">
        <v>0.88145801047815697</v>
      </c>
      <c r="Q38" s="18">
        <v>0.88453466210292597</v>
      </c>
      <c r="R38" s="17">
        <v>0.89396158550417704</v>
      </c>
      <c r="S38" s="16">
        <v>0.11912778772754801</v>
      </c>
      <c r="T38" s="16">
        <v>0.20298441114747201</v>
      </c>
      <c r="U38" s="16">
        <v>1.1617422241090201</v>
      </c>
      <c r="V38" s="16">
        <v>1.1782216603242099</v>
      </c>
      <c r="W38" s="17">
        <v>1.23221370698734</v>
      </c>
      <c r="X38" s="18"/>
      <c r="Y38" s="17">
        <f t="shared" si="33"/>
        <v>0.16511813686014729</v>
      </c>
      <c r="Z38" s="19">
        <f t="shared" si="36"/>
        <v>-1.0837127827235202E-2</v>
      </c>
      <c r="AA38" s="19">
        <f t="shared" si="37"/>
        <v>4.8091901046487869E-2</v>
      </c>
      <c r="AB38" s="16">
        <f t="shared" si="34"/>
        <v>0.356900087892076</v>
      </c>
      <c r="AC38" s="16">
        <f t="shared" si="35"/>
        <v>0.33825212148316297</v>
      </c>
    </row>
    <row r="39" spans="1:29" x14ac:dyDescent="0.3">
      <c r="A39" s="2">
        <v>38</v>
      </c>
      <c r="B39" s="2" t="s">
        <v>30</v>
      </c>
      <c r="C39" s="2" t="s">
        <v>37</v>
      </c>
      <c r="D39" s="3" t="s">
        <v>55</v>
      </c>
      <c r="E39" s="3">
        <v>1</v>
      </c>
      <c r="F39" s="5">
        <v>180</v>
      </c>
      <c r="G39" s="5">
        <v>144</v>
      </c>
      <c r="H39" s="6">
        <v>36</v>
      </c>
      <c r="I39" s="7">
        <v>0.59513475863875398</v>
      </c>
      <c r="J39" s="7">
        <v>0.59520560341212503</v>
      </c>
      <c r="K39" s="7">
        <v>0.77482903580223506</v>
      </c>
      <c r="L39" s="7">
        <v>0.77753350837334101</v>
      </c>
      <c r="M39" s="8">
        <v>0.78026649925467995</v>
      </c>
      <c r="N39" s="9">
        <v>0.65384015054184297</v>
      </c>
      <c r="O39" s="9">
        <v>0.65384015056972999</v>
      </c>
      <c r="P39" s="9">
        <v>0.716449995202037</v>
      </c>
      <c r="Q39" s="9">
        <v>0.71895070086878698</v>
      </c>
      <c r="R39" s="8">
        <v>0.72147777615036202</v>
      </c>
      <c r="S39" s="7">
        <v>0.55576947542978505</v>
      </c>
      <c r="T39" s="7">
        <v>0.556165646184405</v>
      </c>
      <c r="U39" s="7">
        <v>0.82500678027516805</v>
      </c>
      <c r="V39" s="7">
        <v>0.83670958863531897</v>
      </c>
      <c r="W39" s="8">
        <v>0.84892497330100802</v>
      </c>
      <c r="X39" s="9"/>
      <c r="Y39" s="8">
        <f t="shared" ref="Y39:Y41" si="38">(M39-R39)/R39</f>
        <v>8.1483761589997844E-2</v>
      </c>
      <c r="Z39" s="11"/>
      <c r="AA39" s="11"/>
      <c r="AB39" s="7">
        <f t="shared" ref="AB39:AB41" si="39">(N39-S39)</f>
        <v>9.8070675112057915E-2</v>
      </c>
      <c r="AC39" s="7">
        <f t="shared" ref="AC39:AC41" si="40">(W39-R39)</f>
        <v>0.12744719715064601</v>
      </c>
    </row>
    <row r="40" spans="1:29" x14ac:dyDescent="0.3">
      <c r="A40" s="2">
        <v>39</v>
      </c>
      <c r="B40" s="2" t="s">
        <v>30</v>
      </c>
      <c r="C40" s="2" t="s">
        <v>37</v>
      </c>
      <c r="D40" s="3" t="s">
        <v>55</v>
      </c>
      <c r="E40" s="3">
        <v>2</v>
      </c>
      <c r="F40" s="5">
        <v>180</v>
      </c>
      <c r="G40" s="5">
        <v>144</v>
      </c>
      <c r="H40" s="6">
        <v>36</v>
      </c>
      <c r="I40" s="7">
        <v>0.638849001440849</v>
      </c>
      <c r="J40" s="7">
        <v>0.63948562726899605</v>
      </c>
      <c r="K40" s="7">
        <v>0.73180445741255795</v>
      </c>
      <c r="L40" s="7">
        <v>0.73435875647859095</v>
      </c>
      <c r="M40" s="8">
        <v>0.73954863558603301</v>
      </c>
      <c r="N40" s="9">
        <v>0.73788206715260896</v>
      </c>
      <c r="O40" s="9">
        <v>0.73788206716188698</v>
      </c>
      <c r="P40" s="9">
        <v>0.62344178200980005</v>
      </c>
      <c r="Q40" s="9">
        <v>0.625617850692333</v>
      </c>
      <c r="R40" s="8">
        <v>0.63003923327122402</v>
      </c>
      <c r="S40" s="7">
        <v>0.71967378814568705</v>
      </c>
      <c r="T40" s="7">
        <v>0.73003709584927701</v>
      </c>
      <c r="U40" s="7">
        <v>0.65536791151569496</v>
      </c>
      <c r="V40" s="7">
        <v>0.664664374596038</v>
      </c>
      <c r="W40" s="8">
        <v>0.68450945895140003</v>
      </c>
      <c r="X40" s="9" t="s">
        <v>83</v>
      </c>
      <c r="Y40" s="8">
        <f t="shared" si="38"/>
        <v>0.17381362386946236</v>
      </c>
      <c r="Z40" s="11">
        <f t="shared" ref="Z40:Z41" si="41">(M39-M40)/M39</f>
        <v>5.2184559644097413E-2</v>
      </c>
      <c r="AA40" s="11">
        <f t="shared" ref="AA40:AA41" si="42">(R39-R40)/R39</f>
        <v>0.12673785098001611</v>
      </c>
      <c r="AB40" s="7">
        <f t="shared" si="39"/>
        <v>1.8208279006921901E-2</v>
      </c>
      <c r="AC40" s="7">
        <f t="shared" si="40"/>
        <v>5.447022568017601E-2</v>
      </c>
    </row>
    <row r="41" spans="1:29" x14ac:dyDescent="0.3">
      <c r="A41" s="2">
        <v>40</v>
      </c>
      <c r="B41" s="2" t="s">
        <v>30</v>
      </c>
      <c r="C41" s="2" t="s">
        <v>37</v>
      </c>
      <c r="D41" s="3" t="s">
        <v>55</v>
      </c>
      <c r="E41" s="3">
        <v>3</v>
      </c>
      <c r="F41" s="5">
        <v>180</v>
      </c>
      <c r="G41" s="5">
        <v>144</v>
      </c>
      <c r="H41" s="6">
        <v>36</v>
      </c>
      <c r="I41" s="7">
        <v>0.63136934481380003</v>
      </c>
      <c r="J41" s="7">
        <v>0.63662969141676296</v>
      </c>
      <c r="K41" s="7">
        <v>0.73934367948126001</v>
      </c>
      <c r="L41" s="7">
        <v>0.74192429353853695</v>
      </c>
      <c r="M41" s="8">
        <v>0.74983134770426796</v>
      </c>
      <c r="N41" s="9">
        <v>0.79477271183036302</v>
      </c>
      <c r="O41" s="9">
        <v>0.79477271183746201</v>
      </c>
      <c r="P41" s="9">
        <v>0.55165186491975504</v>
      </c>
      <c r="Q41" s="9">
        <v>0.55357735721358803</v>
      </c>
      <c r="R41" s="8">
        <v>0.55947710491902303</v>
      </c>
      <c r="S41" s="7">
        <v>0.70805952181083798</v>
      </c>
      <c r="T41" s="7">
        <v>0.74395315574758103</v>
      </c>
      <c r="U41" s="7">
        <v>0.66880648691863298</v>
      </c>
      <c r="V41" s="7">
        <v>0.67829357761117803</v>
      </c>
      <c r="W41" s="8">
        <v>0.70937640330257601</v>
      </c>
      <c r="X41" s="9"/>
      <c r="Y41" s="8">
        <f t="shared" si="38"/>
        <v>0.34023598304848635</v>
      </c>
      <c r="Z41" s="11">
        <f t="shared" si="41"/>
        <v>-1.3904037710902845E-2</v>
      </c>
      <c r="AA41" s="11">
        <f t="shared" si="42"/>
        <v>0.11199640375700996</v>
      </c>
      <c r="AB41" s="7">
        <f t="shared" si="39"/>
        <v>8.6713190019525044E-2</v>
      </c>
      <c r="AC41" s="7">
        <f t="shared" si="40"/>
        <v>0.14989929838355298</v>
      </c>
    </row>
    <row r="42" spans="1:29" x14ac:dyDescent="0.3">
      <c r="A42" s="12">
        <v>41</v>
      </c>
      <c r="B42" s="12" t="s">
        <v>30</v>
      </c>
      <c r="C42" s="12" t="s">
        <v>38</v>
      </c>
      <c r="D42" s="13" t="s">
        <v>55</v>
      </c>
      <c r="E42" s="13">
        <v>1</v>
      </c>
      <c r="F42" s="14">
        <v>180</v>
      </c>
      <c r="G42" s="14">
        <v>144</v>
      </c>
      <c r="H42" s="15">
        <v>36</v>
      </c>
      <c r="I42" s="16">
        <v>0.47112598287538598</v>
      </c>
      <c r="J42" s="16">
        <v>0.47158491089201299</v>
      </c>
      <c r="K42" s="16">
        <v>0.88557787159947998</v>
      </c>
      <c r="L42" s="16">
        <v>0.888668903236981</v>
      </c>
      <c r="M42" s="17">
        <v>0.89179252939961096</v>
      </c>
      <c r="N42" s="18">
        <v>0.52192064295752605</v>
      </c>
      <c r="O42" s="18">
        <v>0.52192064296365503</v>
      </c>
      <c r="P42" s="18">
        <v>0.84197177539128598</v>
      </c>
      <c r="Q42" s="18">
        <v>0.84491060378693805</v>
      </c>
      <c r="R42" s="17">
        <v>0.84788042174440104</v>
      </c>
      <c r="S42" s="16">
        <v>0.48067389069230299</v>
      </c>
      <c r="T42" s="16">
        <v>0.48892077533443201</v>
      </c>
      <c r="U42" s="16">
        <v>0.89201754794024801</v>
      </c>
      <c r="V42" s="16">
        <v>0.90467091112103903</v>
      </c>
      <c r="W42" s="17">
        <v>0.91787848436425501</v>
      </c>
      <c r="X42" s="18"/>
      <c r="Y42" s="17">
        <f t="shared" ref="Y42:Y50" si="43">(M42-R42)/R42</f>
        <v>5.1790448899464631E-2</v>
      </c>
      <c r="Z42" s="19"/>
      <c r="AA42" s="19"/>
      <c r="AB42" s="16">
        <f t="shared" ref="AB42:AB50" si="44">(N42-S42)</f>
        <v>4.1246752265223063E-2</v>
      </c>
      <c r="AC42" s="16">
        <f t="shared" ref="AC42:AC50" si="45">(W42-R42)</f>
        <v>6.9998062619853973E-2</v>
      </c>
    </row>
    <row r="43" spans="1:29" x14ac:dyDescent="0.3">
      <c r="A43" s="12">
        <v>42</v>
      </c>
      <c r="B43" s="12" t="s">
        <v>30</v>
      </c>
      <c r="C43" s="12" t="s">
        <v>38</v>
      </c>
      <c r="D43" s="13" t="s">
        <v>55</v>
      </c>
      <c r="E43" s="13">
        <v>2</v>
      </c>
      <c r="F43" s="14">
        <v>180</v>
      </c>
      <c r="G43" s="14">
        <v>144</v>
      </c>
      <c r="H43" s="15">
        <v>36</v>
      </c>
      <c r="I43" s="16">
        <v>0.65035143408005402</v>
      </c>
      <c r="J43" s="16">
        <v>0.65053115549215101</v>
      </c>
      <c r="K43" s="16">
        <v>0.72005640211182198</v>
      </c>
      <c r="L43" s="16">
        <v>0.72256969562455697</v>
      </c>
      <c r="M43" s="17">
        <v>0.72767625877765996</v>
      </c>
      <c r="N43" s="18">
        <v>0.73094874909739604</v>
      </c>
      <c r="O43" s="18">
        <v>0.73094874910635999</v>
      </c>
      <c r="P43" s="18">
        <v>0.631633339380266</v>
      </c>
      <c r="Q43" s="18">
        <v>0.63383799997301304</v>
      </c>
      <c r="R43" s="17">
        <v>0.63831747620250201</v>
      </c>
      <c r="S43" s="16">
        <v>0.66137506820789005</v>
      </c>
      <c r="T43" s="16">
        <v>0.66960825598671903</v>
      </c>
      <c r="U43" s="16">
        <v>0.72029895471718297</v>
      </c>
      <c r="V43" s="16">
        <v>0.73051647150687604</v>
      </c>
      <c r="W43" s="17">
        <v>0.75232772174703899</v>
      </c>
      <c r="X43" s="18"/>
      <c r="Y43" s="17">
        <f t="shared" si="43"/>
        <v>0.13999112652652715</v>
      </c>
      <c r="Z43" s="19">
        <f t="shared" ref="Z43:Z50" si="46">(M42-M43)/M42</f>
        <v>0.18402965399636212</v>
      </c>
      <c r="AA43" s="19">
        <f t="shared" ref="AA43:AA50" si="47">(R42-R43)/R42</f>
        <v>0.24716096771140342</v>
      </c>
      <c r="AB43" s="16">
        <f t="shared" si="44"/>
        <v>6.9573680889505995E-2</v>
      </c>
      <c r="AC43" s="16">
        <f t="shared" si="45"/>
        <v>0.11401024554453698</v>
      </c>
    </row>
    <row r="44" spans="1:29" x14ac:dyDescent="0.3">
      <c r="A44" s="12">
        <v>43</v>
      </c>
      <c r="B44" s="12" t="s">
        <v>30</v>
      </c>
      <c r="C44" s="12" t="s">
        <v>38</v>
      </c>
      <c r="D44" s="13" t="s">
        <v>55</v>
      </c>
      <c r="E44" s="13">
        <v>3</v>
      </c>
      <c r="F44" s="14">
        <v>180</v>
      </c>
      <c r="G44" s="14">
        <v>144</v>
      </c>
      <c r="H44" s="15">
        <v>36</v>
      </c>
      <c r="I44" s="16">
        <v>0.70022998742866205</v>
      </c>
      <c r="J44" s="16">
        <v>0.70084089385428106</v>
      </c>
      <c r="K44" s="16">
        <v>0.666721919585336</v>
      </c>
      <c r="L44" s="16">
        <v>0.66904905377979296</v>
      </c>
      <c r="M44" s="17">
        <v>0.67617944046997203</v>
      </c>
      <c r="N44" s="18">
        <v>0.79285529087432804</v>
      </c>
      <c r="O44" s="18">
        <v>0.79285529087481998</v>
      </c>
      <c r="P44" s="18">
        <v>0.55422289169661199</v>
      </c>
      <c r="Q44" s="18">
        <v>0.556157357933181</v>
      </c>
      <c r="R44" s="17">
        <v>0.56208460198240096</v>
      </c>
      <c r="S44" s="16">
        <v>0.69287861137772999</v>
      </c>
      <c r="T44" s="16">
        <v>0.70138034192451904</v>
      </c>
      <c r="U44" s="16">
        <v>0.68597509834946202</v>
      </c>
      <c r="V44" s="16">
        <v>0.69570572760943294</v>
      </c>
      <c r="W44" s="17">
        <v>0.72758646565202101</v>
      </c>
      <c r="X44" s="18" t="s">
        <v>83</v>
      </c>
      <c r="Y44" s="17">
        <f t="shared" si="43"/>
        <v>0.20298516999962832</v>
      </c>
      <c r="Z44" s="19">
        <f t="shared" si="46"/>
        <v>7.0768858660019418E-2</v>
      </c>
      <c r="AA44" s="19">
        <f t="shared" si="47"/>
        <v>0.11942783499149674</v>
      </c>
      <c r="AB44" s="16">
        <f t="shared" si="44"/>
        <v>9.9976679496598053E-2</v>
      </c>
      <c r="AC44" s="16">
        <f t="shared" si="45"/>
        <v>0.16550186366962005</v>
      </c>
    </row>
    <row r="45" spans="1:29" x14ac:dyDescent="0.3">
      <c r="A45" s="12">
        <v>44</v>
      </c>
      <c r="B45" s="12" t="s">
        <v>30</v>
      </c>
      <c r="C45" s="12" t="s">
        <v>38</v>
      </c>
      <c r="D45" s="13" t="s">
        <v>55</v>
      </c>
      <c r="E45" s="13">
        <v>4</v>
      </c>
      <c r="F45" s="14">
        <v>180</v>
      </c>
      <c r="G45" s="14">
        <v>144</v>
      </c>
      <c r="H45" s="15">
        <v>36</v>
      </c>
      <c r="I45" s="16">
        <v>0.70525931796902097</v>
      </c>
      <c r="J45" s="16">
        <v>0.70657210718204499</v>
      </c>
      <c r="K45" s="16">
        <v>0.66110536645496598</v>
      </c>
      <c r="L45" s="16">
        <v>0.66341289656492997</v>
      </c>
      <c r="M45" s="17">
        <v>0.67289070381494698</v>
      </c>
      <c r="N45" s="18">
        <v>0.826872678623774</v>
      </c>
      <c r="O45" s="18">
        <v>0.82687267863833402</v>
      </c>
      <c r="P45" s="18">
        <v>0.50667601046757005</v>
      </c>
      <c r="Q45" s="18">
        <v>0.50844451849892902</v>
      </c>
      <c r="R45" s="17">
        <v>0.515708379615607</v>
      </c>
      <c r="S45" s="16">
        <v>0.644065660366961</v>
      </c>
      <c r="T45" s="16">
        <v>0.64885496473797699</v>
      </c>
      <c r="U45" s="16">
        <v>0.73847919420778296</v>
      </c>
      <c r="V45" s="16">
        <v>0.74895459961583299</v>
      </c>
      <c r="W45" s="17">
        <v>0.79580867229706997</v>
      </c>
      <c r="X45" s="18"/>
      <c r="Y45" s="17">
        <f t="shared" si="43"/>
        <v>0.30478916072005419</v>
      </c>
      <c r="Z45" s="19">
        <f t="shared" si="46"/>
        <v>4.8637040084200779E-3</v>
      </c>
      <c r="AA45" s="19">
        <f t="shared" si="47"/>
        <v>8.2507548157752242E-2</v>
      </c>
      <c r="AB45" s="16">
        <f t="shared" si="44"/>
        <v>0.182807018256813</v>
      </c>
      <c r="AC45" s="16">
        <f t="shared" si="45"/>
        <v>0.28010029268146297</v>
      </c>
    </row>
    <row r="46" spans="1:29" x14ac:dyDescent="0.3">
      <c r="A46" s="12">
        <v>45</v>
      </c>
      <c r="B46" s="12" t="s">
        <v>30</v>
      </c>
      <c r="C46" s="12" t="s">
        <v>38</v>
      </c>
      <c r="D46" s="13" t="s">
        <v>55</v>
      </c>
      <c r="E46" s="13">
        <v>5</v>
      </c>
      <c r="F46" s="14">
        <v>180</v>
      </c>
      <c r="G46" s="14">
        <v>144</v>
      </c>
      <c r="H46" s="15">
        <v>36</v>
      </c>
      <c r="I46" s="16">
        <v>0.72450932911083799</v>
      </c>
      <c r="J46" s="16">
        <v>0.72642888281414797</v>
      </c>
      <c r="K46" s="16">
        <v>0.63915190660923604</v>
      </c>
      <c r="L46" s="16">
        <v>0.64138281009932596</v>
      </c>
      <c r="M46" s="17">
        <v>0.65289868157762199</v>
      </c>
      <c r="N46" s="18">
        <v>0.84980387330309703</v>
      </c>
      <c r="O46" s="18">
        <v>0.84980387331445995</v>
      </c>
      <c r="P46" s="18">
        <v>0.47192925913212802</v>
      </c>
      <c r="Q46" s="18">
        <v>0.47357648668537</v>
      </c>
      <c r="R46" s="17">
        <v>0.48207943667083403</v>
      </c>
      <c r="S46" s="16">
        <v>0.576444808452934</v>
      </c>
      <c r="T46" s="16">
        <v>0.58428075199204399</v>
      </c>
      <c r="U46" s="16">
        <v>0.80557934777125095</v>
      </c>
      <c r="V46" s="16">
        <v>0.81700657594835602</v>
      </c>
      <c r="W46" s="17">
        <v>0.882467961269227</v>
      </c>
      <c r="X46" s="18"/>
      <c r="Y46" s="17">
        <f t="shared" si="43"/>
        <v>0.35433837644359867</v>
      </c>
      <c r="Z46" s="19">
        <f t="shared" si="46"/>
        <v>2.9710653043622724E-2</v>
      </c>
      <c r="AA46" s="19">
        <f t="shared" si="47"/>
        <v>6.5209223417775269E-2</v>
      </c>
      <c r="AB46" s="16">
        <f t="shared" si="44"/>
        <v>0.27335906485016304</v>
      </c>
      <c r="AC46" s="16">
        <f t="shared" si="45"/>
        <v>0.40038852459839297</v>
      </c>
    </row>
    <row r="47" spans="1:29" x14ac:dyDescent="0.3">
      <c r="A47" s="12">
        <v>46</v>
      </c>
      <c r="B47" s="12" t="s">
        <v>30</v>
      </c>
      <c r="C47" s="12" t="s">
        <v>38</v>
      </c>
      <c r="D47" s="13" t="s">
        <v>55</v>
      </c>
      <c r="E47" s="13">
        <v>6</v>
      </c>
      <c r="F47" s="14">
        <v>180</v>
      </c>
      <c r="G47" s="14">
        <v>144</v>
      </c>
      <c r="H47" s="15">
        <v>36</v>
      </c>
      <c r="I47" s="16">
        <v>0.74459123744212197</v>
      </c>
      <c r="J47" s="16">
        <v>0.74568757063555902</v>
      </c>
      <c r="K47" s="16">
        <v>0.61541565109372298</v>
      </c>
      <c r="L47" s="16">
        <v>0.61756370527252402</v>
      </c>
      <c r="M47" s="17">
        <v>0.630942089028802</v>
      </c>
      <c r="N47" s="18">
        <v>0.870762956885206</v>
      </c>
      <c r="O47" s="18">
        <v>0.87076295688682503</v>
      </c>
      <c r="P47" s="18">
        <v>0.43776500791266698</v>
      </c>
      <c r="Q47" s="18">
        <v>0.43929298815319001</v>
      </c>
      <c r="R47" s="17">
        <v>0.448809464148751</v>
      </c>
      <c r="S47" s="16">
        <v>0.55375418428324097</v>
      </c>
      <c r="T47" s="16">
        <v>0.57004022769068996</v>
      </c>
      <c r="U47" s="16">
        <v>0.826876020869446</v>
      </c>
      <c r="V47" s="16">
        <v>0.83860534460495695</v>
      </c>
      <c r="W47" s="17">
        <v>0.92128213395507996</v>
      </c>
      <c r="X47" s="18"/>
      <c r="Y47" s="17">
        <f t="shared" si="43"/>
        <v>0.40581279903599793</v>
      </c>
      <c r="Z47" s="19">
        <f t="shared" si="46"/>
        <v>3.3629402491310752E-2</v>
      </c>
      <c r="AA47" s="19">
        <f t="shared" si="47"/>
        <v>6.9013465398649457E-2</v>
      </c>
      <c r="AB47" s="16">
        <f t="shared" si="44"/>
        <v>0.31700877260196503</v>
      </c>
      <c r="AC47" s="16">
        <f t="shared" si="45"/>
        <v>0.47247266980632896</v>
      </c>
    </row>
    <row r="48" spans="1:29" x14ac:dyDescent="0.3">
      <c r="A48" s="12">
        <v>47</v>
      </c>
      <c r="B48" s="12" t="s">
        <v>30</v>
      </c>
      <c r="C48" s="12" t="s">
        <v>38</v>
      </c>
      <c r="D48" s="13" t="s">
        <v>55</v>
      </c>
      <c r="E48" s="13">
        <v>7</v>
      </c>
      <c r="F48" s="14">
        <v>180</v>
      </c>
      <c r="G48" s="14">
        <v>144</v>
      </c>
      <c r="H48" s="15">
        <v>36</v>
      </c>
      <c r="I48" s="16">
        <v>0.75177811882193102</v>
      </c>
      <c r="J48" s="16">
        <v>0.75311108778040303</v>
      </c>
      <c r="K48" s="16">
        <v>0.60669535760910798</v>
      </c>
      <c r="L48" s="16">
        <v>0.60881297437081405</v>
      </c>
      <c r="M48" s="17">
        <v>0.62428437265494297</v>
      </c>
      <c r="N48" s="18">
        <v>0.88429801037337596</v>
      </c>
      <c r="O48" s="18">
        <v>0.88429801037782396</v>
      </c>
      <c r="P48" s="18">
        <v>0.41420749304143001</v>
      </c>
      <c r="Q48" s="18">
        <v>0.41565324784915603</v>
      </c>
      <c r="R48" s="17">
        <v>0.42621599407218502</v>
      </c>
      <c r="S48" s="16">
        <v>0.47318713787102101</v>
      </c>
      <c r="T48" s="16">
        <v>0.49368772497064201</v>
      </c>
      <c r="U48" s="16">
        <v>0.89842432934307503</v>
      </c>
      <c r="V48" s="16">
        <v>0.91116857339509705</v>
      </c>
      <c r="W48" s="17">
        <v>1.01871743453647</v>
      </c>
      <c r="X48" s="18"/>
      <c r="Y48" s="17">
        <f t="shared" si="43"/>
        <v>0.46471362252354281</v>
      </c>
      <c r="Z48" s="19">
        <f t="shared" si="46"/>
        <v>1.0552024487868831E-2</v>
      </c>
      <c r="AA48" s="19">
        <f t="shared" si="47"/>
        <v>5.0340894926132224E-2</v>
      </c>
      <c r="AB48" s="16">
        <f t="shared" si="44"/>
        <v>0.41111087250235495</v>
      </c>
      <c r="AC48" s="16">
        <f t="shared" si="45"/>
        <v>0.59250144046428499</v>
      </c>
    </row>
    <row r="49" spans="1:29" x14ac:dyDescent="0.3">
      <c r="A49" s="12">
        <v>48</v>
      </c>
      <c r="B49" s="12" t="s">
        <v>30</v>
      </c>
      <c r="C49" s="12" t="s">
        <v>38</v>
      </c>
      <c r="D49" s="13" t="s">
        <v>55</v>
      </c>
      <c r="E49" s="13">
        <v>8</v>
      </c>
      <c r="F49" s="14">
        <v>180</v>
      </c>
      <c r="G49" s="14">
        <v>144</v>
      </c>
      <c r="H49" s="15">
        <v>36</v>
      </c>
      <c r="I49" s="16">
        <v>0.75420726311097797</v>
      </c>
      <c r="J49" s="16">
        <v>0.75608371652361595</v>
      </c>
      <c r="K49" s="16">
        <v>0.60371944367120201</v>
      </c>
      <c r="L49" s="16">
        <v>0.605826673267163</v>
      </c>
      <c r="M49" s="17">
        <v>0.623518760298713</v>
      </c>
      <c r="N49" s="18">
        <v>0.89473047249947701</v>
      </c>
      <c r="O49" s="18">
        <v>0.89473047250323501</v>
      </c>
      <c r="P49" s="18">
        <v>0.39509258065884501</v>
      </c>
      <c r="Q49" s="18">
        <v>0.39647161654684998</v>
      </c>
      <c r="R49" s="17">
        <v>0.40804986269381799</v>
      </c>
      <c r="S49" s="16">
        <v>0.41443326938446701</v>
      </c>
      <c r="T49" s="16">
        <v>0.450149353261875</v>
      </c>
      <c r="U49" s="16">
        <v>0.94719962242508404</v>
      </c>
      <c r="V49" s="16">
        <v>0.96063574916376504</v>
      </c>
      <c r="W49" s="17">
        <v>1.09373191396686</v>
      </c>
      <c r="X49" s="18"/>
      <c r="Y49" s="17">
        <f t="shared" si="43"/>
        <v>0.52804550939543649</v>
      </c>
      <c r="Z49" s="19">
        <f t="shared" si="46"/>
        <v>1.2263839842313873E-3</v>
      </c>
      <c r="AA49" s="19">
        <f t="shared" si="47"/>
        <v>4.2621890381923051E-2</v>
      </c>
      <c r="AB49" s="16">
        <f t="shared" si="44"/>
        <v>0.48029720311501001</v>
      </c>
      <c r="AC49" s="16">
        <f t="shared" si="45"/>
        <v>0.68568205127304194</v>
      </c>
    </row>
    <row r="50" spans="1:29" x14ac:dyDescent="0.3">
      <c r="A50" s="12">
        <v>49</v>
      </c>
      <c r="B50" s="12" t="s">
        <v>30</v>
      </c>
      <c r="C50" s="12" t="s">
        <v>38</v>
      </c>
      <c r="D50" s="13" t="s">
        <v>55</v>
      </c>
      <c r="E50" s="13">
        <v>9</v>
      </c>
      <c r="F50" s="14">
        <v>180</v>
      </c>
      <c r="G50" s="14">
        <v>144</v>
      </c>
      <c r="H50" s="15">
        <v>36</v>
      </c>
      <c r="I50" s="16">
        <v>0.74965747104801905</v>
      </c>
      <c r="J50" s="16">
        <v>0.75335572119962402</v>
      </c>
      <c r="K50" s="16">
        <v>0.60928145293360803</v>
      </c>
      <c r="L50" s="16">
        <v>0.61140809623348902</v>
      </c>
      <c r="M50" s="17">
        <v>0.631606811378015</v>
      </c>
      <c r="N50" s="18">
        <v>0.90417207615397199</v>
      </c>
      <c r="O50" s="18">
        <v>0.90417207615936901</v>
      </c>
      <c r="P50" s="18">
        <v>0.37695853155737002</v>
      </c>
      <c r="Q50" s="18">
        <v>0.37827427214262799</v>
      </c>
      <c r="R50" s="17">
        <v>0.39077108779911202</v>
      </c>
      <c r="S50" s="16">
        <v>0.35619148398841</v>
      </c>
      <c r="T50" s="16">
        <v>0.41886222831528602</v>
      </c>
      <c r="U50" s="16">
        <v>0.99318848971940399</v>
      </c>
      <c r="V50" s="16">
        <v>1.00727697340049</v>
      </c>
      <c r="W50" s="17">
        <v>1.16868172840499</v>
      </c>
      <c r="X50" s="18"/>
      <c r="Y50" s="17">
        <f t="shared" si="43"/>
        <v>0.61630896219914832</v>
      </c>
      <c r="Z50" s="19">
        <f t="shared" si="46"/>
        <v>-1.2971624262639991E-2</v>
      </c>
      <c r="AA50" s="19">
        <f t="shared" si="47"/>
        <v>4.2344763408660127E-2</v>
      </c>
      <c r="AB50" s="16">
        <f t="shared" si="44"/>
        <v>0.54798059216556205</v>
      </c>
      <c r="AC50" s="16">
        <f t="shared" si="45"/>
        <v>0.777910640605878</v>
      </c>
    </row>
    <row r="51" spans="1:29" x14ac:dyDescent="0.3">
      <c r="A51" s="2">
        <v>50</v>
      </c>
      <c r="B51" s="2" t="s">
        <v>30</v>
      </c>
      <c r="C51" s="2" t="s">
        <v>40</v>
      </c>
      <c r="D51" s="3" t="s">
        <v>55</v>
      </c>
      <c r="E51" s="3">
        <v>1</v>
      </c>
      <c r="F51" s="5">
        <v>180</v>
      </c>
      <c r="G51" s="5">
        <v>144</v>
      </c>
      <c r="H51" s="6">
        <v>36</v>
      </c>
      <c r="I51" s="7">
        <v>0.38944682628935001</v>
      </c>
      <c r="J51" s="7">
        <v>0.39019088791776402</v>
      </c>
      <c r="K51" s="7">
        <v>0.95150787496011302</v>
      </c>
      <c r="L51" s="7">
        <v>0.95482902947306503</v>
      </c>
      <c r="M51" s="8">
        <v>0.95818520512682903</v>
      </c>
      <c r="N51" s="9">
        <v>0.476511975827068</v>
      </c>
      <c r="O51" s="9">
        <v>0.47651197584768601</v>
      </c>
      <c r="P51" s="9">
        <v>0.88105072486870195</v>
      </c>
      <c r="Q51" s="9">
        <v>0.88412595489889001</v>
      </c>
      <c r="R51" s="8">
        <v>0.88723361282832003</v>
      </c>
      <c r="S51" s="7">
        <v>0.204348796907448</v>
      </c>
      <c r="T51" s="7">
        <v>0.218014967789217</v>
      </c>
      <c r="U51" s="7">
        <v>1.10411594348902</v>
      </c>
      <c r="V51" s="7">
        <v>1.1197779448240099</v>
      </c>
      <c r="W51" s="8">
        <v>1.13612593284992</v>
      </c>
      <c r="X51" s="9"/>
      <c r="Y51" s="8">
        <f t="shared" ref="Y51:Y57" si="48">(M51-R51)/R51</f>
        <v>7.9969459308839502E-2</v>
      </c>
      <c r="Z51" s="11"/>
      <c r="AA51" s="11"/>
      <c r="AB51" s="7">
        <f t="shared" ref="AB51:AB57" si="49">(N51-S51)</f>
        <v>0.27216317891962</v>
      </c>
      <c r="AC51" s="7">
        <f t="shared" ref="AC51:AC57" si="50">(W51-R51)</f>
        <v>0.2488923200216</v>
      </c>
    </row>
    <row r="52" spans="1:29" x14ac:dyDescent="0.3">
      <c r="A52" s="2">
        <v>51</v>
      </c>
      <c r="B52" s="2" t="s">
        <v>30</v>
      </c>
      <c r="C52" s="2" t="s">
        <v>40</v>
      </c>
      <c r="D52" s="3" t="s">
        <v>55</v>
      </c>
      <c r="E52" s="3">
        <v>2</v>
      </c>
      <c r="F52" s="5">
        <v>180</v>
      </c>
      <c r="G52" s="5">
        <v>144</v>
      </c>
      <c r="H52" s="6">
        <v>36</v>
      </c>
      <c r="I52" s="7">
        <v>0.47543145135558001</v>
      </c>
      <c r="J52" s="7">
        <v>0.47591848553239402</v>
      </c>
      <c r="K52" s="7">
        <v>0.88196584007293299</v>
      </c>
      <c r="L52" s="7">
        <v>0.88504426423221805</v>
      </c>
      <c r="M52" s="8">
        <v>0.89129907183895996</v>
      </c>
      <c r="N52" s="9">
        <v>0.571005192349478</v>
      </c>
      <c r="O52" s="9">
        <v>0.57100519235872604</v>
      </c>
      <c r="P52" s="9">
        <v>0.79757871476738895</v>
      </c>
      <c r="Q52" s="9">
        <v>0.80036259309114399</v>
      </c>
      <c r="R52" s="8">
        <v>0.80601893621174603</v>
      </c>
      <c r="S52" s="7">
        <v>0.42003022908266202</v>
      </c>
      <c r="T52" s="7">
        <v>0.42089610183828302</v>
      </c>
      <c r="U52" s="7">
        <v>0.94266199521473304</v>
      </c>
      <c r="V52" s="7">
        <v>0.95603375523192502</v>
      </c>
      <c r="W52" s="8">
        <v>0.98457834291301205</v>
      </c>
      <c r="X52" s="9"/>
      <c r="Y52" s="8">
        <f t="shared" si="48"/>
        <v>0.10580413411628622</v>
      </c>
      <c r="Z52" s="11">
        <f t="shared" ref="Z52:Z57" si="51">(M51-M52)/M51</f>
        <v>6.9805015700504139E-2</v>
      </c>
      <c r="AA52" s="11">
        <f t="shared" ref="AA52:AA57" si="52">(R51-R52)/R51</f>
        <v>9.153697001816484E-2</v>
      </c>
      <c r="AB52" s="7">
        <f t="shared" si="49"/>
        <v>0.15097496326681598</v>
      </c>
      <c r="AC52" s="7">
        <f t="shared" si="50"/>
        <v>0.17855940670126602</v>
      </c>
    </row>
    <row r="53" spans="1:29" x14ac:dyDescent="0.3">
      <c r="A53" s="2">
        <v>52</v>
      </c>
      <c r="B53" s="2" t="s">
        <v>30</v>
      </c>
      <c r="C53" s="2" t="s">
        <v>40</v>
      </c>
      <c r="D53" s="3" t="s">
        <v>55</v>
      </c>
      <c r="E53" s="3">
        <v>3</v>
      </c>
      <c r="F53" s="5">
        <v>180</v>
      </c>
      <c r="G53" s="5">
        <v>144</v>
      </c>
      <c r="H53" s="6">
        <v>36</v>
      </c>
      <c r="I53" s="7">
        <v>0.49799764783336098</v>
      </c>
      <c r="J53" s="7">
        <v>0.50292604125953599</v>
      </c>
      <c r="K53" s="7">
        <v>0.86278684843554099</v>
      </c>
      <c r="L53" s="7">
        <v>0.86579833001210305</v>
      </c>
      <c r="M53" s="8">
        <v>0.87502557105492595</v>
      </c>
      <c r="N53" s="9">
        <v>0.639975301398921</v>
      </c>
      <c r="O53" s="9">
        <v>0.63997530142010495</v>
      </c>
      <c r="P53" s="9">
        <v>0.73065722849743597</v>
      </c>
      <c r="Q53" s="9">
        <v>0.73320752326188798</v>
      </c>
      <c r="R53" s="8">
        <v>0.74102167849530498</v>
      </c>
      <c r="S53" s="7">
        <v>0.41867642234771002</v>
      </c>
      <c r="T53" s="7">
        <v>0.42044052192592501</v>
      </c>
      <c r="U53" s="7">
        <v>0.94376156828818603</v>
      </c>
      <c r="V53" s="7">
        <v>0.95714892586562195</v>
      </c>
      <c r="W53" s="8">
        <v>1.00101030713974</v>
      </c>
      <c r="X53" s="9"/>
      <c r="Y53" s="8">
        <f t="shared" si="48"/>
        <v>0.18083666976076193</v>
      </c>
      <c r="Z53" s="11">
        <f t="shared" si="51"/>
        <v>1.8258182127866389E-2</v>
      </c>
      <c r="AA53" s="11">
        <f t="shared" si="52"/>
        <v>8.0639864395649727E-2</v>
      </c>
      <c r="AB53" s="7">
        <f t="shared" si="49"/>
        <v>0.22129887905121098</v>
      </c>
      <c r="AC53" s="7">
        <f t="shared" si="50"/>
        <v>0.25998862864443506</v>
      </c>
    </row>
    <row r="54" spans="1:29" x14ac:dyDescent="0.3">
      <c r="A54" s="2">
        <v>53</v>
      </c>
      <c r="B54" s="2" t="s">
        <v>30</v>
      </c>
      <c r="C54" s="2" t="s">
        <v>40</v>
      </c>
      <c r="D54" s="3" t="s">
        <v>55</v>
      </c>
      <c r="E54" s="3">
        <v>4</v>
      </c>
      <c r="F54" s="5">
        <v>180</v>
      </c>
      <c r="G54" s="5">
        <v>144</v>
      </c>
      <c r="H54" s="6">
        <v>36</v>
      </c>
      <c r="I54" s="7">
        <v>0.52662488715484002</v>
      </c>
      <c r="J54" s="7">
        <v>0.533031677639071</v>
      </c>
      <c r="K54" s="7">
        <v>0.83782506958327596</v>
      </c>
      <c r="L54" s="7">
        <v>0.84074942426717902</v>
      </c>
      <c r="M54" s="8">
        <v>0.85276073883466297</v>
      </c>
      <c r="N54" s="9">
        <v>0.71677241349281196</v>
      </c>
      <c r="O54" s="9">
        <v>0.71677241349320497</v>
      </c>
      <c r="P54" s="9">
        <v>0.64806014440319404</v>
      </c>
      <c r="Q54" s="9">
        <v>0.650322141313455</v>
      </c>
      <c r="R54" s="8">
        <v>0.65961292829951101</v>
      </c>
      <c r="S54" s="7">
        <v>0.17911440289734301</v>
      </c>
      <c r="T54" s="7">
        <v>0.25063557403141301</v>
      </c>
      <c r="U54" s="7">
        <v>1.1214880159859</v>
      </c>
      <c r="V54" s="7">
        <v>1.13739644200503</v>
      </c>
      <c r="W54" s="8">
        <v>1.2085511629833401</v>
      </c>
      <c r="X54" s="9" t="s">
        <v>83</v>
      </c>
      <c r="Y54" s="8">
        <f t="shared" si="48"/>
        <v>0.29281992854974664</v>
      </c>
      <c r="Z54" s="11">
        <f t="shared" si="51"/>
        <v>2.5444778937626509E-2</v>
      </c>
      <c r="AA54" s="11">
        <f t="shared" si="52"/>
        <v>0.10986014654942347</v>
      </c>
      <c r="AB54" s="7">
        <f t="shared" si="49"/>
        <v>0.53765801059546892</v>
      </c>
      <c r="AC54" s="7">
        <f t="shared" si="50"/>
        <v>0.54893823468382907</v>
      </c>
    </row>
    <row r="55" spans="1:29" x14ac:dyDescent="0.3">
      <c r="A55" s="2">
        <v>54</v>
      </c>
      <c r="B55" s="2" t="s">
        <v>30</v>
      </c>
      <c r="C55" s="2" t="s">
        <v>40</v>
      </c>
      <c r="D55" s="3" t="s">
        <v>55</v>
      </c>
      <c r="E55" s="3">
        <v>5</v>
      </c>
      <c r="F55" s="5">
        <v>180</v>
      </c>
      <c r="G55" s="5">
        <v>144</v>
      </c>
      <c r="H55" s="6">
        <v>36</v>
      </c>
      <c r="I55" s="7">
        <v>0.55047952981360804</v>
      </c>
      <c r="J55" s="7">
        <v>0.55338953805282598</v>
      </c>
      <c r="K55" s="7">
        <v>0.81644207370898103</v>
      </c>
      <c r="L55" s="7">
        <v>0.81929179292730703</v>
      </c>
      <c r="M55" s="8">
        <v>0.83400197667718301</v>
      </c>
      <c r="N55" s="9">
        <v>0.74128516161475699</v>
      </c>
      <c r="O55" s="9">
        <v>0.74128516162299396</v>
      </c>
      <c r="P55" s="9">
        <v>0.61938146717108</v>
      </c>
      <c r="Q55" s="9">
        <v>0.62154336368194196</v>
      </c>
      <c r="R55" s="8">
        <v>0.63270302275238099</v>
      </c>
      <c r="S55" s="7">
        <v>-0.177175623881624</v>
      </c>
      <c r="T55" s="7">
        <v>0.116412444160805</v>
      </c>
      <c r="U55" s="7">
        <v>1.3429936198863901</v>
      </c>
      <c r="V55" s="7">
        <v>1.36204412630428</v>
      </c>
      <c r="W55" s="8">
        <v>1.4711758003945901</v>
      </c>
      <c r="X55" s="9"/>
      <c r="Y55" s="8">
        <f t="shared" si="48"/>
        <v>0.31815709216800087</v>
      </c>
      <c r="Z55" s="11">
        <f t="shared" si="51"/>
        <v>2.1997685051864224E-2</v>
      </c>
      <c r="AA55" s="11">
        <f t="shared" si="52"/>
        <v>4.0796510184395618E-2</v>
      </c>
      <c r="AB55" s="7">
        <f t="shared" si="49"/>
        <v>0.91846078549638099</v>
      </c>
      <c r="AC55" s="7">
        <f t="shared" si="50"/>
        <v>0.83847277764220907</v>
      </c>
    </row>
    <row r="56" spans="1:29" x14ac:dyDescent="0.3">
      <c r="A56" s="2">
        <v>55</v>
      </c>
      <c r="B56" s="2" t="s">
        <v>30</v>
      </c>
      <c r="C56" s="2" t="s">
        <v>40</v>
      </c>
      <c r="D56" s="3" t="s">
        <v>55</v>
      </c>
      <c r="E56" s="3">
        <v>6</v>
      </c>
      <c r="F56" s="5">
        <v>180</v>
      </c>
      <c r="G56" s="5">
        <v>144</v>
      </c>
      <c r="H56" s="6">
        <v>36</v>
      </c>
      <c r="I56" s="7">
        <v>0.57475700760998705</v>
      </c>
      <c r="J56" s="7">
        <v>0.57899754559010497</v>
      </c>
      <c r="K56" s="7">
        <v>0.79408907893118497</v>
      </c>
      <c r="L56" s="7">
        <v>0.79686077698811197</v>
      </c>
      <c r="M56" s="8">
        <v>0.81412330259292798</v>
      </c>
      <c r="N56" s="9">
        <v>0.775084420375448</v>
      </c>
      <c r="O56" s="9">
        <v>0.77508442038768899</v>
      </c>
      <c r="P56" s="9">
        <v>0.57750707246751498</v>
      </c>
      <c r="Q56" s="9">
        <v>0.57952281008825401</v>
      </c>
      <c r="R56" s="8">
        <v>0.59207710769785205</v>
      </c>
      <c r="S56" s="7">
        <v>-0.66100018609033395</v>
      </c>
      <c r="T56" s="7">
        <v>4.5758290815644601E-2</v>
      </c>
      <c r="U56" s="7">
        <v>1.59528455237789</v>
      </c>
      <c r="V56" s="7">
        <v>1.61791383233383</v>
      </c>
      <c r="W56" s="8">
        <v>1.77742142665464</v>
      </c>
      <c r="X56" s="9"/>
      <c r="Y56" s="8">
        <f t="shared" si="48"/>
        <v>0.37502918455747869</v>
      </c>
      <c r="Z56" s="11">
        <f t="shared" si="51"/>
        <v>2.3835284136202315E-2</v>
      </c>
      <c r="AA56" s="11">
        <f t="shared" si="52"/>
        <v>6.4210085290565433E-2</v>
      </c>
      <c r="AB56" s="7">
        <f t="shared" si="49"/>
        <v>1.436084606465782</v>
      </c>
      <c r="AC56" s="7">
        <f t="shared" si="50"/>
        <v>1.1853443189567878</v>
      </c>
    </row>
    <row r="57" spans="1:29" x14ac:dyDescent="0.3">
      <c r="A57" s="2">
        <v>56</v>
      </c>
      <c r="B57" s="2" t="s">
        <v>30</v>
      </c>
      <c r="C57" s="2" t="s">
        <v>40</v>
      </c>
      <c r="D57" s="3" t="s">
        <v>55</v>
      </c>
      <c r="E57" s="3">
        <v>7</v>
      </c>
      <c r="F57" s="5">
        <v>180</v>
      </c>
      <c r="G57" s="5">
        <v>144</v>
      </c>
      <c r="H57" s="6">
        <v>36</v>
      </c>
      <c r="I57" s="7">
        <v>0.56583543862711805</v>
      </c>
      <c r="J57" s="7">
        <v>0.57611340176890202</v>
      </c>
      <c r="K57" s="7">
        <v>0.80237580814727905</v>
      </c>
      <c r="L57" s="7">
        <v>0.80517643030337305</v>
      </c>
      <c r="M57" s="8">
        <v>0.82563789509901298</v>
      </c>
      <c r="N57" s="9">
        <v>0.79058222460802297</v>
      </c>
      <c r="O57" s="9">
        <v>0.79058222461363903</v>
      </c>
      <c r="P57" s="9">
        <v>0.55725542916451998</v>
      </c>
      <c r="Q57" s="9">
        <v>0.55920048020628199</v>
      </c>
      <c r="R57" s="8">
        <v>0.57341110598818001</v>
      </c>
      <c r="S57" s="7">
        <v>-0.70770294852496296</v>
      </c>
      <c r="T57" s="7">
        <v>4.9284757800464402E-2</v>
      </c>
      <c r="U57" s="7">
        <v>1.6175565902001601</v>
      </c>
      <c r="V57" s="7">
        <v>1.6405018013661801</v>
      </c>
      <c r="W57" s="8">
        <v>1.8341367725328199</v>
      </c>
      <c r="X57" s="9"/>
      <c r="Y57" s="8">
        <f t="shared" si="48"/>
        <v>0.43987077766162452</v>
      </c>
      <c r="Z57" s="11">
        <f t="shared" si="51"/>
        <v>-1.4143548611631425E-2</v>
      </c>
      <c r="AA57" s="11">
        <f t="shared" si="52"/>
        <v>3.1526302008618848E-2</v>
      </c>
      <c r="AB57" s="7">
        <f t="shared" si="49"/>
        <v>1.4982851731329858</v>
      </c>
      <c r="AC57" s="7">
        <f t="shared" si="50"/>
        <v>1.2607256665446398</v>
      </c>
    </row>
    <row r="58" spans="1:29" x14ac:dyDescent="0.3">
      <c r="A58" s="12">
        <v>57</v>
      </c>
      <c r="B58" s="12" t="s">
        <v>30</v>
      </c>
      <c r="C58" s="12" t="s">
        <v>39</v>
      </c>
      <c r="D58" s="13" t="s">
        <v>55</v>
      </c>
      <c r="E58" s="13">
        <v>1</v>
      </c>
      <c r="F58" s="14">
        <v>180</v>
      </c>
      <c r="G58" s="14">
        <v>144</v>
      </c>
      <c r="H58" s="15">
        <v>36</v>
      </c>
      <c r="I58" s="16">
        <v>0.372587862172855</v>
      </c>
      <c r="J58" s="16">
        <v>0.37348718012221599</v>
      </c>
      <c r="K58" s="16">
        <v>0.96455522637235303</v>
      </c>
      <c r="L58" s="16">
        <v>0.96792192151735301</v>
      </c>
      <c r="M58" s="17">
        <v>0.97132411802318597</v>
      </c>
      <c r="N58" s="18">
        <v>0.42869580460838302</v>
      </c>
      <c r="O58" s="18">
        <v>0.42869580461456902</v>
      </c>
      <c r="P58" s="18">
        <v>0.92040982112287595</v>
      </c>
      <c r="Q58" s="18">
        <v>0.92362243061527205</v>
      </c>
      <c r="R58" s="17">
        <v>0.92686891665540905</v>
      </c>
      <c r="S58" s="16">
        <v>0.27733707170416699</v>
      </c>
      <c r="T58" s="16">
        <v>0.30144251947192402</v>
      </c>
      <c r="U58" s="16">
        <v>1.0522555074959401</v>
      </c>
      <c r="V58" s="16">
        <v>1.0671818630660499</v>
      </c>
      <c r="W58" s="17">
        <v>1.0827619844637999</v>
      </c>
      <c r="X58" s="18"/>
      <c r="Y58" s="17">
        <f t="shared" ref="Y58:Y62" si="53">(M58-R58)/R58</f>
        <v>4.7962770753164068E-2</v>
      </c>
      <c r="Z58" s="19"/>
      <c r="AA58" s="19"/>
      <c r="AB58" s="16">
        <f t="shared" ref="AB58:AB62" si="54">(N58-S58)</f>
        <v>0.15135873290421603</v>
      </c>
      <c r="AC58" s="16">
        <f t="shared" ref="AC58:AC62" si="55">(W58-R58)</f>
        <v>0.15589306780839085</v>
      </c>
    </row>
    <row r="59" spans="1:29" x14ac:dyDescent="0.3">
      <c r="A59" s="12">
        <v>58</v>
      </c>
      <c r="B59" s="12" t="s">
        <v>30</v>
      </c>
      <c r="C59" s="12" t="s">
        <v>39</v>
      </c>
      <c r="D59" s="13" t="s">
        <v>55</v>
      </c>
      <c r="E59" s="13">
        <v>2</v>
      </c>
      <c r="F59" s="14">
        <v>180</v>
      </c>
      <c r="G59" s="14">
        <v>144</v>
      </c>
      <c r="H59" s="15">
        <v>36</v>
      </c>
      <c r="I59" s="16">
        <v>0.55216972299716505</v>
      </c>
      <c r="J59" s="16">
        <v>0.55242959353826004</v>
      </c>
      <c r="K59" s="16">
        <v>0.81490572051822796</v>
      </c>
      <c r="L59" s="16">
        <v>0.81775007723092796</v>
      </c>
      <c r="M59" s="17">
        <v>0.82352930162702598</v>
      </c>
      <c r="N59" s="18">
        <v>0.64858984121187002</v>
      </c>
      <c r="O59" s="18">
        <v>0.64858984121433605</v>
      </c>
      <c r="P59" s="18">
        <v>0.72186285285595098</v>
      </c>
      <c r="Q59" s="18">
        <v>0.72438245162605597</v>
      </c>
      <c r="R59" s="17">
        <v>0.72950182593503698</v>
      </c>
      <c r="S59" s="16">
        <v>0.50812267995170601</v>
      </c>
      <c r="T59" s="16">
        <v>0.51710402025180402</v>
      </c>
      <c r="U59" s="16">
        <v>0.86812391108642994</v>
      </c>
      <c r="V59" s="16">
        <v>0.880438340503508</v>
      </c>
      <c r="W59" s="17">
        <v>0.90672585312610998</v>
      </c>
      <c r="X59" s="18"/>
      <c r="Y59" s="17">
        <f t="shared" si="53"/>
        <v>0.12889272151097023</v>
      </c>
      <c r="Z59" s="19">
        <f t="shared" ref="Z59:Z62" si="56">(M58-M59)/M58</f>
        <v>0.15215808364456987</v>
      </c>
      <c r="AA59" s="19">
        <f t="shared" ref="AA59:AA62" si="57">(R58-R59)/R58</f>
        <v>0.21293959390996506</v>
      </c>
      <c r="AB59" s="16">
        <f t="shared" si="54"/>
        <v>0.14046716126016401</v>
      </c>
      <c r="AC59" s="16">
        <f t="shared" si="55"/>
        <v>0.177224027191073</v>
      </c>
    </row>
    <row r="60" spans="1:29" x14ac:dyDescent="0.3">
      <c r="A60" s="12">
        <v>59</v>
      </c>
      <c r="B60" s="12" t="s">
        <v>30</v>
      </c>
      <c r="C60" s="12" t="s">
        <v>39</v>
      </c>
      <c r="D60" s="13" t="s">
        <v>55</v>
      </c>
      <c r="E60" s="13">
        <v>3</v>
      </c>
      <c r="F60" s="14">
        <v>180</v>
      </c>
      <c r="G60" s="14">
        <v>144</v>
      </c>
      <c r="H60" s="15">
        <v>36</v>
      </c>
      <c r="I60" s="16">
        <v>0.57653955211999197</v>
      </c>
      <c r="J60" s="16">
        <v>0.57814745918852395</v>
      </c>
      <c r="K60" s="16">
        <v>0.79242298959863799</v>
      </c>
      <c r="L60" s="16">
        <v>0.79518887231735202</v>
      </c>
      <c r="M60" s="17">
        <v>0.803663593444776</v>
      </c>
      <c r="N60" s="18">
        <v>0.70087055842509205</v>
      </c>
      <c r="O60" s="18">
        <v>0.70087055842666501</v>
      </c>
      <c r="P60" s="18">
        <v>0.66600442941469995</v>
      </c>
      <c r="Q60" s="18">
        <v>0.66832905927284902</v>
      </c>
      <c r="R60" s="17">
        <v>0.67545177262544598</v>
      </c>
      <c r="S60" s="16">
        <v>0.57787484463624195</v>
      </c>
      <c r="T60" s="16">
        <v>0.57823306790456996</v>
      </c>
      <c r="U60" s="16">
        <v>0.80421827174661398</v>
      </c>
      <c r="V60" s="16">
        <v>0.81562619291647798</v>
      </c>
      <c r="W60" s="17">
        <v>0.85300229025923402</v>
      </c>
      <c r="X60" s="18" t="s">
        <v>83</v>
      </c>
      <c r="Y60" s="17">
        <f t="shared" si="53"/>
        <v>0.18981639550811649</v>
      </c>
      <c r="Z60" s="19">
        <f t="shared" si="56"/>
        <v>2.4122648876004533E-2</v>
      </c>
      <c r="AA60" s="19">
        <f t="shared" si="57"/>
        <v>7.4091731354219023E-2</v>
      </c>
      <c r="AB60" s="16">
        <f t="shared" si="54"/>
        <v>0.1229957137888501</v>
      </c>
      <c r="AC60" s="16">
        <f t="shared" si="55"/>
        <v>0.17755051763378804</v>
      </c>
    </row>
    <row r="61" spans="1:29" x14ac:dyDescent="0.3">
      <c r="A61" s="12">
        <v>60</v>
      </c>
      <c r="B61" s="12" t="s">
        <v>30</v>
      </c>
      <c r="C61" s="12" t="s">
        <v>39</v>
      </c>
      <c r="D61" s="13" t="s">
        <v>55</v>
      </c>
      <c r="E61" s="13">
        <v>4</v>
      </c>
      <c r="F61" s="14">
        <v>180</v>
      </c>
      <c r="G61" s="14">
        <v>144</v>
      </c>
      <c r="H61" s="15">
        <v>36</v>
      </c>
      <c r="I61" s="16">
        <v>0.58248709930463904</v>
      </c>
      <c r="J61" s="16">
        <v>0.58664962368588702</v>
      </c>
      <c r="K61" s="16">
        <v>0.78683847876591895</v>
      </c>
      <c r="L61" s="16">
        <v>0.78958486924096105</v>
      </c>
      <c r="M61" s="17">
        <v>0.80086522456257803</v>
      </c>
      <c r="N61" s="18">
        <v>0.74001443453716997</v>
      </c>
      <c r="O61" s="18">
        <v>0.74001443455794902</v>
      </c>
      <c r="P61" s="18">
        <v>0.62090070881609805</v>
      </c>
      <c r="Q61" s="18">
        <v>0.62306790810624102</v>
      </c>
      <c r="R61" s="17">
        <v>0.63196932917791404</v>
      </c>
      <c r="S61" s="16">
        <v>0.61746380668108602</v>
      </c>
      <c r="T61" s="16">
        <v>0.62001852580781902</v>
      </c>
      <c r="U61" s="16">
        <v>0.76557824732536395</v>
      </c>
      <c r="V61" s="16">
        <v>0.77643805566555901</v>
      </c>
      <c r="W61" s="17">
        <v>0.82501147401600605</v>
      </c>
      <c r="X61" s="18"/>
      <c r="Y61" s="17">
        <f t="shared" si="53"/>
        <v>0.26725331054336005</v>
      </c>
      <c r="Z61" s="19">
        <f t="shared" si="56"/>
        <v>3.4820152424762884E-3</v>
      </c>
      <c r="AA61" s="19">
        <f t="shared" si="57"/>
        <v>6.4375348781035749E-2</v>
      </c>
      <c r="AB61" s="16">
        <f t="shared" si="54"/>
        <v>0.12255062785608395</v>
      </c>
      <c r="AC61" s="16">
        <f t="shared" si="55"/>
        <v>0.19304214483809201</v>
      </c>
    </row>
    <row r="62" spans="1:29" x14ac:dyDescent="0.3">
      <c r="A62" s="12">
        <v>61</v>
      </c>
      <c r="B62" s="12" t="s">
        <v>30</v>
      </c>
      <c r="C62" s="12" t="s">
        <v>39</v>
      </c>
      <c r="D62" s="13" t="s">
        <v>55</v>
      </c>
      <c r="E62" s="13">
        <v>5</v>
      </c>
      <c r="F62" s="14">
        <v>180</v>
      </c>
      <c r="G62" s="14">
        <v>144</v>
      </c>
      <c r="H62" s="15">
        <v>36</v>
      </c>
      <c r="I62" s="16">
        <v>0.57319868200503699</v>
      </c>
      <c r="J62" s="16">
        <v>0.57892855046123204</v>
      </c>
      <c r="K62" s="16">
        <v>0.79554273926672203</v>
      </c>
      <c r="L62" s="16">
        <v>0.79831951119714095</v>
      </c>
      <c r="M62" s="17">
        <v>0.812653142758202</v>
      </c>
      <c r="N62" s="18">
        <v>0.76981153021467696</v>
      </c>
      <c r="O62" s="18">
        <v>0.76981153022039595</v>
      </c>
      <c r="P62" s="18">
        <v>0.58423735354543804</v>
      </c>
      <c r="Q62" s="18">
        <v>0.58627658262007298</v>
      </c>
      <c r="R62" s="17">
        <v>0.59680303526251499</v>
      </c>
      <c r="S62" s="16">
        <v>0.56152671663202403</v>
      </c>
      <c r="T62" s="16">
        <v>0.56710901289846105</v>
      </c>
      <c r="U62" s="16">
        <v>0.819643289283006</v>
      </c>
      <c r="V62" s="16">
        <v>0.83127001595665095</v>
      </c>
      <c r="W62" s="17">
        <v>0.89787423729606997</v>
      </c>
      <c r="X62" s="18"/>
      <c r="Y62" s="17">
        <f t="shared" si="53"/>
        <v>0.3616772950907351</v>
      </c>
      <c r="Z62" s="19">
        <f t="shared" si="56"/>
        <v>-1.471897871712731E-2</v>
      </c>
      <c r="AA62" s="19">
        <f t="shared" si="57"/>
        <v>5.5645570586699979E-2</v>
      </c>
      <c r="AB62" s="16">
        <f t="shared" si="54"/>
        <v>0.20828481358265294</v>
      </c>
      <c r="AC62" s="16">
        <f t="shared" si="55"/>
        <v>0.30107120203355497</v>
      </c>
    </row>
    <row r="63" spans="1:29" x14ac:dyDescent="0.3">
      <c r="A63" s="2">
        <v>62</v>
      </c>
      <c r="B63" s="2" t="s">
        <v>30</v>
      </c>
      <c r="C63" s="2" t="s">
        <v>41</v>
      </c>
      <c r="D63" s="3" t="s">
        <v>55</v>
      </c>
      <c r="E63" s="3">
        <v>1</v>
      </c>
      <c r="F63" s="5">
        <v>180</v>
      </c>
      <c r="G63" s="5">
        <v>144</v>
      </c>
      <c r="H63" s="6">
        <v>36</v>
      </c>
      <c r="I63" s="7">
        <v>0.52927075734071105</v>
      </c>
      <c r="J63" s="7">
        <v>0.529573942933798</v>
      </c>
      <c r="K63" s="7">
        <v>0.83548033007632405</v>
      </c>
      <c r="L63" s="7">
        <v>0.83839650065329596</v>
      </c>
      <c r="M63" s="8">
        <v>0.84134342186833899</v>
      </c>
      <c r="N63" s="9">
        <v>0.58487353778000195</v>
      </c>
      <c r="O63" s="9">
        <v>0.58487353783557405</v>
      </c>
      <c r="P63" s="9">
        <v>0.78458092754985997</v>
      </c>
      <c r="Q63" s="9">
        <v>0.78731943824102701</v>
      </c>
      <c r="R63" s="8">
        <v>0.79008682616996195</v>
      </c>
      <c r="S63" s="7">
        <v>0.49679022038097598</v>
      </c>
      <c r="T63" s="7">
        <v>0.50054922640531696</v>
      </c>
      <c r="U63" s="7">
        <v>0.87806740455641796</v>
      </c>
      <c r="V63" s="7">
        <v>0.89052288347913799</v>
      </c>
      <c r="W63" s="8">
        <v>0.90352390524708304</v>
      </c>
      <c r="X63" s="9"/>
      <c r="Y63" s="8">
        <f t="shared" ref="Y63:Y68" si="58">(M63-R63)/R63</f>
        <v>6.4874636559692264E-2</v>
      </c>
      <c r="Z63" s="11"/>
      <c r="AA63" s="11"/>
      <c r="AB63" s="7">
        <f t="shared" ref="AB63:AB68" si="59">(N63-S63)</f>
        <v>8.8083317399025973E-2</v>
      </c>
      <c r="AC63" s="7">
        <f t="shared" ref="AC63:AC68" si="60">(W63-R63)</f>
        <v>0.11343707907712108</v>
      </c>
    </row>
    <row r="64" spans="1:29" x14ac:dyDescent="0.3">
      <c r="A64" s="2">
        <v>63</v>
      </c>
      <c r="B64" s="2" t="s">
        <v>30</v>
      </c>
      <c r="C64" s="2" t="s">
        <v>41</v>
      </c>
      <c r="D64" s="3" t="s">
        <v>55</v>
      </c>
      <c r="E64" s="3">
        <v>2</v>
      </c>
      <c r="F64" s="5">
        <v>180</v>
      </c>
      <c r="G64" s="5">
        <v>144</v>
      </c>
      <c r="H64" s="6">
        <v>36</v>
      </c>
      <c r="I64" s="7">
        <v>0.68484438288690697</v>
      </c>
      <c r="J64" s="7">
        <v>0.68504871522034405</v>
      </c>
      <c r="K64" s="7">
        <v>0.68361749173057196</v>
      </c>
      <c r="L64" s="7">
        <v>0.68600359843293601</v>
      </c>
      <c r="M64" s="8">
        <v>0.69085174072269195</v>
      </c>
      <c r="N64" s="9">
        <v>0.78063787113139904</v>
      </c>
      <c r="O64" s="9">
        <v>0.78063787115253902</v>
      </c>
      <c r="P64" s="9">
        <v>0.57033281950103398</v>
      </c>
      <c r="Q64" s="9">
        <v>0.57232351602306797</v>
      </c>
      <c r="R64" s="8">
        <v>0.57636825550809601</v>
      </c>
      <c r="S64" s="7">
        <v>0.68032357879190297</v>
      </c>
      <c r="T64" s="7">
        <v>0.69481940353833604</v>
      </c>
      <c r="U64" s="7">
        <v>0.69985588933246301</v>
      </c>
      <c r="V64" s="7">
        <v>0.70978341907936904</v>
      </c>
      <c r="W64" s="8">
        <v>0.73097563633071205</v>
      </c>
      <c r="X64" s="9"/>
      <c r="Y64" s="8">
        <f t="shared" si="58"/>
        <v>0.1986290607099333</v>
      </c>
      <c r="Z64" s="11">
        <f t="shared" ref="Z64:Z68" si="61">(M63-M64)/M63</f>
        <v>0.17887069326750776</v>
      </c>
      <c r="AA64" s="11">
        <f t="shared" ref="AA64:AA68" si="62">(R63-R64)/R63</f>
        <v>0.27050010654891138</v>
      </c>
      <c r="AB64" s="7">
        <f t="shared" si="59"/>
        <v>0.10031429233949607</v>
      </c>
      <c r="AC64" s="7">
        <f t="shared" si="60"/>
        <v>0.15460738082261605</v>
      </c>
    </row>
    <row r="65" spans="1:29" x14ac:dyDescent="0.3">
      <c r="A65" s="2">
        <v>64</v>
      </c>
      <c r="B65" s="2" t="s">
        <v>30</v>
      </c>
      <c r="C65" s="2" t="s">
        <v>41</v>
      </c>
      <c r="D65" s="3" t="s">
        <v>55</v>
      </c>
      <c r="E65" s="3">
        <v>3</v>
      </c>
      <c r="F65" s="5">
        <v>180</v>
      </c>
      <c r="G65" s="5">
        <v>144</v>
      </c>
      <c r="H65" s="6">
        <v>36</v>
      </c>
      <c r="I65" s="7">
        <v>0.72093598373238299</v>
      </c>
      <c r="J65" s="7">
        <v>0.72139667401077101</v>
      </c>
      <c r="K65" s="7">
        <v>0.64328372002130096</v>
      </c>
      <c r="L65" s="7">
        <v>0.64552904524254195</v>
      </c>
      <c r="M65" s="8">
        <v>0.65240876756830901</v>
      </c>
      <c r="N65" s="9">
        <v>0.83177481187447799</v>
      </c>
      <c r="O65" s="9">
        <v>0.83177481187591695</v>
      </c>
      <c r="P65" s="9">
        <v>0.49945118602544297</v>
      </c>
      <c r="Q65" s="9">
        <v>0.50119447644281001</v>
      </c>
      <c r="R65" s="8">
        <v>0.50653595387832895</v>
      </c>
      <c r="S65" s="7">
        <v>0.69138861280979103</v>
      </c>
      <c r="T65" s="7">
        <v>0.72871867688066905</v>
      </c>
      <c r="U65" s="7">
        <v>0.68763708815042801</v>
      </c>
      <c r="V65" s="7">
        <v>0.69739129291135404</v>
      </c>
      <c r="W65" s="8">
        <v>0.72934927203980904</v>
      </c>
      <c r="X65" s="9" t="s">
        <v>84</v>
      </c>
      <c r="Y65" s="8">
        <f t="shared" si="58"/>
        <v>0.28798116416632302</v>
      </c>
      <c r="Z65" s="11">
        <f t="shared" si="61"/>
        <v>5.5645764334570823E-2</v>
      </c>
      <c r="AA65" s="11">
        <f t="shared" si="62"/>
        <v>0.12115917377893508</v>
      </c>
      <c r="AB65" s="7">
        <f t="shared" si="59"/>
        <v>0.14038619906468697</v>
      </c>
      <c r="AC65" s="7">
        <f t="shared" si="60"/>
        <v>0.22281331816148009</v>
      </c>
    </row>
    <row r="66" spans="1:29" x14ac:dyDescent="0.3">
      <c r="A66" s="2">
        <v>65</v>
      </c>
      <c r="B66" s="2" t="s">
        <v>30</v>
      </c>
      <c r="C66" s="2" t="s">
        <v>41</v>
      </c>
      <c r="D66" s="3" t="s">
        <v>55</v>
      </c>
      <c r="E66" s="3">
        <v>4</v>
      </c>
      <c r="F66" s="5">
        <v>180</v>
      </c>
      <c r="G66" s="5">
        <v>144</v>
      </c>
      <c r="H66" s="6">
        <v>36</v>
      </c>
      <c r="I66" s="7">
        <v>0.72918860503916105</v>
      </c>
      <c r="J66" s="7">
        <v>0.73128965608458296</v>
      </c>
      <c r="K66" s="7">
        <v>0.63370058431056797</v>
      </c>
      <c r="L66" s="7">
        <v>0.63591246043984395</v>
      </c>
      <c r="M66" s="8">
        <v>0.64499738441274301</v>
      </c>
      <c r="N66" s="9">
        <v>0.87286218161195395</v>
      </c>
      <c r="O66" s="9">
        <v>0.87286218161904605</v>
      </c>
      <c r="P66" s="9">
        <v>0.43419509687786401</v>
      </c>
      <c r="Q66" s="9">
        <v>0.435710616658042</v>
      </c>
      <c r="R66" s="8">
        <v>0.44193536939175199</v>
      </c>
      <c r="S66" s="7">
        <v>0.70694469493221301</v>
      </c>
      <c r="T66" s="7">
        <v>0.77896584503172694</v>
      </c>
      <c r="U66" s="7">
        <v>0.67008224868294997</v>
      </c>
      <c r="V66" s="7">
        <v>0.67958743619093698</v>
      </c>
      <c r="W66" s="8">
        <v>0.72210194794489102</v>
      </c>
      <c r="X66" s="9"/>
      <c r="Y66" s="8">
        <f t="shared" si="58"/>
        <v>0.45948351067820381</v>
      </c>
      <c r="Z66" s="11">
        <f t="shared" si="61"/>
        <v>1.136002997505702E-2</v>
      </c>
      <c r="AA66" s="11">
        <f t="shared" si="62"/>
        <v>0.12753405556300187</v>
      </c>
      <c r="AB66" s="7">
        <f t="shared" si="59"/>
        <v>0.16591748667974093</v>
      </c>
      <c r="AC66" s="7">
        <f t="shared" si="60"/>
        <v>0.28016657855313903</v>
      </c>
    </row>
    <row r="67" spans="1:29" x14ac:dyDescent="0.3">
      <c r="A67" s="2">
        <v>66</v>
      </c>
      <c r="B67" s="2" t="s">
        <v>30</v>
      </c>
      <c r="C67" s="2" t="s">
        <v>41</v>
      </c>
      <c r="D67" s="3" t="s">
        <v>55</v>
      </c>
      <c r="E67" s="3">
        <v>5</v>
      </c>
      <c r="F67" s="5">
        <v>180</v>
      </c>
      <c r="G67" s="5">
        <v>144</v>
      </c>
      <c r="H67" s="6">
        <v>36</v>
      </c>
      <c r="I67" s="7">
        <v>0.734495237764762</v>
      </c>
      <c r="J67" s="7">
        <v>0.73658701464395504</v>
      </c>
      <c r="K67" s="7">
        <v>0.62746108777092002</v>
      </c>
      <c r="L67" s="7">
        <v>0.62965118548654797</v>
      </c>
      <c r="M67" s="8">
        <v>0.64095641851438101</v>
      </c>
      <c r="N67" s="9">
        <v>0.88843945239295297</v>
      </c>
      <c r="O67" s="9">
        <v>0.88843945239843303</v>
      </c>
      <c r="P67" s="9">
        <v>0.40672686209202102</v>
      </c>
      <c r="Q67" s="9">
        <v>0.40814650641564998</v>
      </c>
      <c r="R67" s="8">
        <v>0.41547467710901498</v>
      </c>
      <c r="S67" s="7">
        <v>0.67785589408735503</v>
      </c>
      <c r="T67" s="7">
        <v>0.75335486215626801</v>
      </c>
      <c r="U67" s="7">
        <v>0.70255190239266596</v>
      </c>
      <c r="V67" s="7">
        <v>0.71251767536973099</v>
      </c>
      <c r="W67" s="8">
        <v>0.769607049517262</v>
      </c>
      <c r="X67" s="9"/>
      <c r="Y67" s="8">
        <f t="shared" si="58"/>
        <v>0.54270874695499827</v>
      </c>
      <c r="Z67" s="11">
        <f t="shared" si="61"/>
        <v>6.265088814338713E-3</v>
      </c>
      <c r="AA67" s="11">
        <f t="shared" si="62"/>
        <v>5.9874574689859288E-2</v>
      </c>
      <c r="AB67" s="7">
        <f t="shared" si="59"/>
        <v>0.21058355830559794</v>
      </c>
      <c r="AC67" s="7">
        <f t="shared" si="60"/>
        <v>0.35413237240824702</v>
      </c>
    </row>
    <row r="68" spans="1:29" x14ac:dyDescent="0.3">
      <c r="A68" s="2">
        <v>67</v>
      </c>
      <c r="B68" s="2" t="s">
        <v>30</v>
      </c>
      <c r="C68" s="2" t="s">
        <v>41</v>
      </c>
      <c r="D68" s="3" t="s">
        <v>55</v>
      </c>
      <c r="E68" s="3">
        <v>6</v>
      </c>
      <c r="F68" s="5">
        <v>180</v>
      </c>
      <c r="G68" s="5">
        <v>144</v>
      </c>
      <c r="H68" s="6">
        <v>36</v>
      </c>
      <c r="I68" s="7">
        <v>0.73489320079817599</v>
      </c>
      <c r="J68" s="7">
        <v>0.73666883885141199</v>
      </c>
      <c r="K68" s="7">
        <v>0.62699066314153795</v>
      </c>
      <c r="L68" s="7">
        <v>0.62917911888139</v>
      </c>
      <c r="M68" s="8">
        <v>0.64280912924625999</v>
      </c>
      <c r="N68" s="9">
        <v>0.90746704538374601</v>
      </c>
      <c r="O68" s="9">
        <v>0.90746704541532597</v>
      </c>
      <c r="P68" s="9">
        <v>0.370421129988107</v>
      </c>
      <c r="Q68" s="9">
        <v>0.37171405234842297</v>
      </c>
      <c r="R68" s="8">
        <v>0.37976655478252203</v>
      </c>
      <c r="S68" s="7">
        <v>0.57635419398606402</v>
      </c>
      <c r="T68" s="7">
        <v>0.64736487857506897</v>
      </c>
      <c r="U68" s="7">
        <v>0.80566551510054196</v>
      </c>
      <c r="V68" s="7">
        <v>0.81709396557031799</v>
      </c>
      <c r="W68" s="8">
        <v>0.89764998170510302</v>
      </c>
      <c r="X68" s="9"/>
      <c r="Y68" s="8">
        <f t="shared" si="58"/>
        <v>0.69264281214645806</v>
      </c>
      <c r="Z68" s="11">
        <f t="shared" si="61"/>
        <v>-2.890540882909362E-3</v>
      </c>
      <c r="AA68" s="11">
        <f t="shared" si="62"/>
        <v>8.5945363926773377E-2</v>
      </c>
      <c r="AB68" s="7">
        <f t="shared" si="59"/>
        <v>0.33111285139768198</v>
      </c>
      <c r="AC68" s="7">
        <f t="shared" si="60"/>
        <v>0.51788342692258094</v>
      </c>
    </row>
    <row r="69" spans="1:29" x14ac:dyDescent="0.3">
      <c r="A69" s="12">
        <v>68</v>
      </c>
      <c r="B69" s="12" t="s">
        <v>30</v>
      </c>
      <c r="C69" s="12" t="s">
        <v>42</v>
      </c>
      <c r="D69" s="13" t="s">
        <v>55</v>
      </c>
      <c r="E69" s="13">
        <v>1</v>
      </c>
      <c r="F69" s="14">
        <v>180</v>
      </c>
      <c r="G69" s="14">
        <v>144</v>
      </c>
      <c r="H69" s="15">
        <v>36</v>
      </c>
      <c r="I69" s="16">
        <v>0.47311179396618003</v>
      </c>
      <c r="J69" s="16">
        <v>0.47350798791801901</v>
      </c>
      <c r="K69" s="16">
        <v>0.883913728350604</v>
      </c>
      <c r="L69" s="16">
        <v>0.88699895144252505</v>
      </c>
      <c r="M69" s="17">
        <v>0.89011670780922103</v>
      </c>
      <c r="N69" s="18">
        <v>0.55278324277200297</v>
      </c>
      <c r="O69" s="18">
        <v>0.55278324277257695</v>
      </c>
      <c r="P69" s="18">
        <v>0.81434150736960398</v>
      </c>
      <c r="Q69" s="18">
        <v>0.81718389474595399</v>
      </c>
      <c r="R69" s="17">
        <v>0.82005625472615695</v>
      </c>
      <c r="S69" s="16">
        <v>0.32681509535876002</v>
      </c>
      <c r="T69" s="16">
        <v>0.333364800285402</v>
      </c>
      <c r="U69" s="16">
        <v>1.01559488218591</v>
      </c>
      <c r="V69" s="16">
        <v>1.0300012029119101</v>
      </c>
      <c r="W69" s="17">
        <v>1.0450385122371399</v>
      </c>
      <c r="X69" s="18"/>
      <c r="Y69" s="17">
        <f t="shared" ref="Y69:Y71" si="63">(M69-R69)/R69</f>
        <v>8.5433715893624279E-2</v>
      </c>
      <c r="Z69" s="19"/>
      <c r="AA69" s="19"/>
      <c r="AB69" s="16">
        <f t="shared" ref="AB69:AB71" si="64">(N69-S69)</f>
        <v>0.22596814741324295</v>
      </c>
      <c r="AC69" s="16">
        <f t="shared" ref="AC69:AC71" si="65">(W69-R69)</f>
        <v>0.224982257510983</v>
      </c>
    </row>
    <row r="70" spans="1:29" x14ac:dyDescent="0.3">
      <c r="A70" s="12">
        <v>69</v>
      </c>
      <c r="B70" s="12" t="s">
        <v>30</v>
      </c>
      <c r="C70" s="12" t="s">
        <v>42</v>
      </c>
      <c r="D70" s="13" t="s">
        <v>55</v>
      </c>
      <c r="E70" s="13">
        <v>2</v>
      </c>
      <c r="F70" s="14">
        <v>180</v>
      </c>
      <c r="G70" s="14">
        <v>144</v>
      </c>
      <c r="H70" s="15">
        <v>36</v>
      </c>
      <c r="I70" s="16">
        <v>0.52991685134169697</v>
      </c>
      <c r="J70" s="16">
        <v>0.53145293949960004</v>
      </c>
      <c r="K70" s="16">
        <v>0.83490676874726499</v>
      </c>
      <c r="L70" s="16">
        <v>0.83782093735888596</v>
      </c>
      <c r="M70" s="17">
        <v>0.84374200705433899</v>
      </c>
      <c r="N70" s="18">
        <v>0.64343536896715303</v>
      </c>
      <c r="O70" s="18">
        <v>0.64343536897252296</v>
      </c>
      <c r="P70" s="18">
        <v>0.72713771028755003</v>
      </c>
      <c r="Q70" s="18">
        <v>0.72967572048337803</v>
      </c>
      <c r="R70" s="17">
        <v>0.734832503518284</v>
      </c>
      <c r="S70" s="16">
        <v>0.51198723761117104</v>
      </c>
      <c r="T70" s="16">
        <v>0.516387444247845</v>
      </c>
      <c r="U70" s="16">
        <v>0.86470686940719899</v>
      </c>
      <c r="V70" s="16">
        <v>0.87697282772696405</v>
      </c>
      <c r="W70" s="17">
        <v>0.90315686949117002</v>
      </c>
      <c r="X70" s="18" t="s">
        <v>84</v>
      </c>
      <c r="Y70" s="17">
        <f t="shared" si="63"/>
        <v>0.14820997031923633</v>
      </c>
      <c r="Z70" s="19">
        <f t="shared" ref="Z70:Z71" si="66">(M69-M70)/M69</f>
        <v>5.2099573402032515E-2</v>
      </c>
      <c r="AA70" s="19">
        <f t="shared" ref="AA70:AA71" si="67">(R69-R70)/R69</f>
        <v>0.10392427436131427</v>
      </c>
      <c r="AB70" s="16">
        <f t="shared" si="64"/>
        <v>0.13144813135598199</v>
      </c>
      <c r="AC70" s="16">
        <f t="shared" si="65"/>
        <v>0.16832436597288603</v>
      </c>
    </row>
    <row r="71" spans="1:29" x14ac:dyDescent="0.3">
      <c r="A71" s="12">
        <v>70</v>
      </c>
      <c r="B71" s="12" t="s">
        <v>30</v>
      </c>
      <c r="C71" s="12" t="s">
        <v>42</v>
      </c>
      <c r="D71" s="13" t="s">
        <v>55</v>
      </c>
      <c r="E71" s="13">
        <v>3</v>
      </c>
      <c r="F71" s="14">
        <v>180</v>
      </c>
      <c r="G71" s="14">
        <v>144</v>
      </c>
      <c r="H71" s="15">
        <v>36</v>
      </c>
      <c r="I71" s="16">
        <v>0.530432726225887</v>
      </c>
      <c r="J71" s="16">
        <v>0.53974456739647603</v>
      </c>
      <c r="K71" s="16">
        <v>0.83444852464233898</v>
      </c>
      <c r="L71" s="16">
        <v>0.83736109379323298</v>
      </c>
      <c r="M71" s="17">
        <v>0.84628526514408797</v>
      </c>
      <c r="N71" s="18">
        <v>0.71849197077776294</v>
      </c>
      <c r="O71" s="18">
        <v>0.71849197079827798</v>
      </c>
      <c r="P71" s="18">
        <v>0.64608986824374603</v>
      </c>
      <c r="Q71" s="18">
        <v>0.64834498807843999</v>
      </c>
      <c r="R71" s="17">
        <v>0.65525472129982698</v>
      </c>
      <c r="S71" s="16">
        <v>0.57760650063228403</v>
      </c>
      <c r="T71" s="16">
        <v>0.61036889605929301</v>
      </c>
      <c r="U71" s="16">
        <v>0.80447385100103996</v>
      </c>
      <c r="V71" s="16">
        <v>0.81588539758963696</v>
      </c>
      <c r="W71" s="17">
        <v>0.85327337299513795</v>
      </c>
      <c r="X71" s="18"/>
      <c r="Y71" s="17">
        <f t="shared" si="63"/>
        <v>0.2915363104371293</v>
      </c>
      <c r="Z71" s="19">
        <f t="shared" si="66"/>
        <v>-3.0142603645253695E-3</v>
      </c>
      <c r="AA71" s="19">
        <f t="shared" si="67"/>
        <v>0.10829377012781657</v>
      </c>
      <c r="AB71" s="16">
        <f t="shared" si="64"/>
        <v>0.14088547014547892</v>
      </c>
      <c r="AC71" s="16">
        <f t="shared" si="65"/>
        <v>0.19801865169531097</v>
      </c>
    </row>
    <row r="72" spans="1:29" x14ac:dyDescent="0.3">
      <c r="A72" s="2">
        <v>71</v>
      </c>
      <c r="B72" s="2" t="s">
        <v>30</v>
      </c>
      <c r="C72" s="2" t="s">
        <v>43</v>
      </c>
      <c r="D72" s="3" t="s">
        <v>55</v>
      </c>
      <c r="E72" s="3">
        <v>1</v>
      </c>
      <c r="F72" s="5">
        <v>180</v>
      </c>
      <c r="G72" s="5">
        <v>144</v>
      </c>
      <c r="H72" s="6">
        <v>36</v>
      </c>
      <c r="I72" s="7">
        <v>0.42529275012744899</v>
      </c>
      <c r="J72" s="7">
        <v>0.425911698595761</v>
      </c>
      <c r="K72" s="7">
        <v>0.92315362270377799</v>
      </c>
      <c r="L72" s="7">
        <v>0.92637580919416196</v>
      </c>
      <c r="M72" s="8">
        <v>0.92963197322047897</v>
      </c>
      <c r="N72" s="9">
        <v>0.48531924249956698</v>
      </c>
      <c r="O72" s="9">
        <v>0.485319242513504</v>
      </c>
      <c r="P72" s="9">
        <v>0.87360780042209596</v>
      </c>
      <c r="Q72" s="9">
        <v>0.87665705157941598</v>
      </c>
      <c r="R72" s="8">
        <v>0.879738456692157</v>
      </c>
      <c r="S72" s="7">
        <v>0.32204690417674597</v>
      </c>
      <c r="T72" s="7">
        <v>0.34027093175944101</v>
      </c>
      <c r="U72" s="7">
        <v>1.0191852819231999</v>
      </c>
      <c r="V72" s="7">
        <v>1.0336425328488901</v>
      </c>
      <c r="W72" s="8">
        <v>1.04873300308739</v>
      </c>
      <c r="X72" s="9"/>
      <c r="Y72" s="8">
        <f t="shared" ref="Y72:Y75" si="68">(M72-R72)/R72</f>
        <v>5.6714033754899258E-2</v>
      </c>
      <c r="Z72" s="11"/>
      <c r="AA72" s="11"/>
      <c r="AB72" s="7">
        <f t="shared" ref="AB72:AB75" si="69">(N72-S72)</f>
        <v>0.16327233832282101</v>
      </c>
      <c r="AC72" s="7">
        <f t="shared" ref="AC72:AC75" si="70">(W72-R72)</f>
        <v>0.16899454639523304</v>
      </c>
    </row>
    <row r="73" spans="1:29" x14ac:dyDescent="0.3">
      <c r="A73" s="2">
        <v>72</v>
      </c>
      <c r="B73" s="2" t="s">
        <v>30</v>
      </c>
      <c r="C73" s="2" t="s">
        <v>43</v>
      </c>
      <c r="D73" s="3" t="s">
        <v>55</v>
      </c>
      <c r="E73" s="3">
        <v>2</v>
      </c>
      <c r="F73" s="5">
        <v>180</v>
      </c>
      <c r="G73" s="5">
        <v>144</v>
      </c>
      <c r="H73" s="6">
        <v>36</v>
      </c>
      <c r="I73" s="7">
        <v>0.54522798006476603</v>
      </c>
      <c r="J73" s="7">
        <v>0.54628655412212601</v>
      </c>
      <c r="K73" s="7">
        <v>0.82119729240637096</v>
      </c>
      <c r="L73" s="7">
        <v>0.82406360929714095</v>
      </c>
      <c r="M73" s="8">
        <v>0.82988745284957899</v>
      </c>
      <c r="N73" s="9">
        <v>0.65416428196340703</v>
      </c>
      <c r="O73" s="9">
        <v>0.65416428197051701</v>
      </c>
      <c r="P73" s="9">
        <v>0.71611448785946297</v>
      </c>
      <c r="Q73" s="9">
        <v>0.71861402246735495</v>
      </c>
      <c r="R73" s="8">
        <v>0.72369262998529604</v>
      </c>
      <c r="S73" s="7">
        <v>0.52887667887495804</v>
      </c>
      <c r="T73" s="7">
        <v>0.53423546709543401</v>
      </c>
      <c r="U73" s="7">
        <v>0.84961196649477</v>
      </c>
      <c r="V73" s="7">
        <v>0.86166380202157999</v>
      </c>
      <c r="W73" s="8">
        <v>0.88739075759592301</v>
      </c>
      <c r="X73" s="9"/>
      <c r="Y73" s="8">
        <f t="shared" si="68"/>
        <v>0.14674022984929472</v>
      </c>
      <c r="Z73" s="11">
        <f t="shared" ref="Z73:Z75" si="71">(M72-M73)/M72</f>
        <v>0.10729463190186959</v>
      </c>
      <c r="AA73" s="11">
        <f t="shared" ref="AA73:AA75" si="72">(R72-R73)/R72</f>
        <v>0.17737752114827166</v>
      </c>
      <c r="AB73" s="7">
        <f t="shared" si="69"/>
        <v>0.125287603088449</v>
      </c>
      <c r="AC73" s="7">
        <f t="shared" si="70"/>
        <v>0.16369812761062696</v>
      </c>
    </row>
    <row r="74" spans="1:29" x14ac:dyDescent="0.3">
      <c r="A74" s="2">
        <v>73</v>
      </c>
      <c r="B74" s="2" t="s">
        <v>30</v>
      </c>
      <c r="C74" s="2" t="s">
        <v>43</v>
      </c>
      <c r="D74" s="3" t="s">
        <v>55</v>
      </c>
      <c r="E74" s="3">
        <v>3</v>
      </c>
      <c r="F74" s="5">
        <v>180</v>
      </c>
      <c r="G74" s="5">
        <v>144</v>
      </c>
      <c r="H74" s="6">
        <v>36</v>
      </c>
      <c r="I74" s="7">
        <v>0.565427537991538</v>
      </c>
      <c r="J74" s="7">
        <v>0.56799477368048001</v>
      </c>
      <c r="K74" s="7">
        <v>0.80275263849526501</v>
      </c>
      <c r="L74" s="7">
        <v>0.80555457594453195</v>
      </c>
      <c r="M74" s="8">
        <v>0.81413976950258005</v>
      </c>
      <c r="N74" s="9">
        <v>0.71428430240401097</v>
      </c>
      <c r="O74" s="9">
        <v>0.714284302413423</v>
      </c>
      <c r="P74" s="9">
        <v>0.65090047476980295</v>
      </c>
      <c r="Q74" s="9">
        <v>0.65317238560328394</v>
      </c>
      <c r="R74" s="8">
        <v>0.66013356678781299</v>
      </c>
      <c r="S74" s="7">
        <v>0.57821462259892598</v>
      </c>
      <c r="T74" s="7">
        <v>0.60173413956775601</v>
      </c>
      <c r="U74" s="7">
        <v>0.80389453996708304</v>
      </c>
      <c r="V74" s="7">
        <v>0.81529786896744405</v>
      </c>
      <c r="W74" s="8">
        <v>0.85265892085434702</v>
      </c>
      <c r="X74" s="9" t="s">
        <v>84</v>
      </c>
      <c r="Y74" s="8">
        <f t="shared" si="68"/>
        <v>0.23329551845720539</v>
      </c>
      <c r="Z74" s="11">
        <f t="shared" si="71"/>
        <v>1.8975685549801034E-2</v>
      </c>
      <c r="AA74" s="11">
        <f t="shared" si="72"/>
        <v>8.7826047363194021E-2</v>
      </c>
      <c r="AB74" s="7">
        <f t="shared" si="69"/>
        <v>0.136069679805085</v>
      </c>
      <c r="AC74" s="7">
        <f t="shared" si="70"/>
        <v>0.19252535406653404</v>
      </c>
    </row>
    <row r="75" spans="1:29" x14ac:dyDescent="0.3">
      <c r="A75" s="2">
        <v>74</v>
      </c>
      <c r="B75" s="2" t="s">
        <v>30</v>
      </c>
      <c r="C75" s="2" t="s">
        <v>43</v>
      </c>
      <c r="D75" s="3" t="s">
        <v>55</v>
      </c>
      <c r="E75" s="3">
        <v>4</v>
      </c>
      <c r="F75" s="5">
        <v>180</v>
      </c>
      <c r="G75" s="5">
        <v>144</v>
      </c>
      <c r="H75" s="6">
        <v>36</v>
      </c>
      <c r="I75" s="7">
        <v>0.54166403841164101</v>
      </c>
      <c r="J75" s="7">
        <v>0.55166449184243704</v>
      </c>
      <c r="K75" s="7">
        <v>0.82440877805451096</v>
      </c>
      <c r="L75" s="7">
        <v>0.82728630435335304</v>
      </c>
      <c r="M75" s="8">
        <v>0.839105278892194</v>
      </c>
      <c r="N75" s="9">
        <v>0.74654553799197598</v>
      </c>
      <c r="O75" s="9">
        <v>0.74654553800817602</v>
      </c>
      <c r="P75" s="9">
        <v>0.61305227454063305</v>
      </c>
      <c r="Q75" s="9">
        <v>0.61519207956153299</v>
      </c>
      <c r="R75" s="8">
        <v>0.62398098309659</v>
      </c>
      <c r="S75" s="7">
        <v>0.61385423088531199</v>
      </c>
      <c r="T75" s="7">
        <v>0.67107083848488103</v>
      </c>
      <c r="U75" s="7">
        <v>0.76918172917718197</v>
      </c>
      <c r="V75" s="7">
        <v>0.78009265328823896</v>
      </c>
      <c r="W75" s="8">
        <v>0.82889470069406801</v>
      </c>
      <c r="X75" s="9"/>
      <c r="Y75" s="8">
        <f t="shared" si="68"/>
        <v>0.34476098090044444</v>
      </c>
      <c r="Z75" s="11">
        <f t="shared" si="71"/>
        <v>-3.0664893578245513E-2</v>
      </c>
      <c r="AA75" s="11">
        <f t="shared" si="72"/>
        <v>5.4765558835525058E-2</v>
      </c>
      <c r="AB75" s="7">
        <f t="shared" si="69"/>
        <v>0.13269130710666399</v>
      </c>
      <c r="AC75" s="7">
        <f t="shared" si="70"/>
        <v>0.20491371759747801</v>
      </c>
    </row>
    <row r="76" spans="1:29" x14ac:dyDescent="0.3">
      <c r="A76" s="12">
        <v>75</v>
      </c>
      <c r="B76" s="12" t="s">
        <v>30</v>
      </c>
      <c r="C76" s="12" t="s">
        <v>44</v>
      </c>
      <c r="D76" s="13" t="s">
        <v>55</v>
      </c>
      <c r="E76" s="13">
        <v>1</v>
      </c>
      <c r="F76" s="14">
        <v>180</v>
      </c>
      <c r="G76" s="14">
        <v>144</v>
      </c>
      <c r="H76" s="15">
        <v>36</v>
      </c>
      <c r="I76" s="16">
        <v>0.42971463653990399</v>
      </c>
      <c r="J76" s="16">
        <v>0.43035185417012001</v>
      </c>
      <c r="K76" s="16">
        <v>0.91959532162552604</v>
      </c>
      <c r="L76" s="16">
        <v>0.92280508817909601</v>
      </c>
      <c r="M76" s="17">
        <v>0.92604870130198702</v>
      </c>
      <c r="N76" s="18">
        <v>0.48820535256210401</v>
      </c>
      <c r="O76" s="18">
        <v>0.48820535256849501</v>
      </c>
      <c r="P76" s="18">
        <v>0.87115494707058505</v>
      </c>
      <c r="Q76" s="18">
        <v>0.87419563675911305</v>
      </c>
      <c r="R76" s="17">
        <v>0.87726839012348901</v>
      </c>
      <c r="S76" s="16">
        <v>0.330356356775033</v>
      </c>
      <c r="T76" s="16">
        <v>0.33787904840914301</v>
      </c>
      <c r="U76" s="16">
        <v>1.0129201124307201</v>
      </c>
      <c r="V76" s="16">
        <v>1.0272884912650899</v>
      </c>
      <c r="W76" s="17">
        <v>1.0422861968655499</v>
      </c>
      <c r="X76" s="18"/>
      <c r="Y76" s="17">
        <f t="shared" ref="Y76:Y83" si="73">(M76-R76)/R76</f>
        <v>5.5604774693445227E-2</v>
      </c>
      <c r="Z76" s="19"/>
      <c r="AA76" s="19"/>
      <c r="AB76" s="16">
        <f t="shared" ref="AB76:AB83" si="74">(N76-S76)</f>
        <v>0.15784899578707101</v>
      </c>
      <c r="AC76" s="16">
        <f t="shared" ref="AC76:AC83" si="75">(W76-R76)</f>
        <v>0.1650178067420609</v>
      </c>
    </row>
    <row r="77" spans="1:29" x14ac:dyDescent="0.3">
      <c r="A77" s="12">
        <v>76</v>
      </c>
      <c r="B77" s="12" t="s">
        <v>30</v>
      </c>
      <c r="C77" s="12" t="s">
        <v>44</v>
      </c>
      <c r="D77" s="13" t="s">
        <v>55</v>
      </c>
      <c r="E77" s="13">
        <v>2</v>
      </c>
      <c r="F77" s="14">
        <v>180</v>
      </c>
      <c r="G77" s="14">
        <v>144</v>
      </c>
      <c r="H77" s="15">
        <v>36</v>
      </c>
      <c r="I77" s="16">
        <v>0.56301329542261003</v>
      </c>
      <c r="J77" s="16">
        <v>0.56420777299959102</v>
      </c>
      <c r="K77" s="16">
        <v>0.80497937344174597</v>
      </c>
      <c r="L77" s="16">
        <v>0.80778908311340902</v>
      </c>
      <c r="M77" s="17">
        <v>0.81349791091546697</v>
      </c>
      <c r="N77" s="18">
        <v>0.67783461285054503</v>
      </c>
      <c r="O77" s="18">
        <v>0.67783461285201796</v>
      </c>
      <c r="P77" s="18">
        <v>0.69117333792295199</v>
      </c>
      <c r="Q77" s="18">
        <v>0.69358581764159899</v>
      </c>
      <c r="R77" s="17">
        <v>0.69848754518612699</v>
      </c>
      <c r="S77" s="16">
        <v>0.425422193972681</v>
      </c>
      <c r="T77" s="16">
        <v>0.44926282347799801</v>
      </c>
      <c r="U77" s="16">
        <v>0.93826981001676102</v>
      </c>
      <c r="V77" s="16">
        <v>0.95157926642277901</v>
      </c>
      <c r="W77" s="17">
        <v>0.97999085509029404</v>
      </c>
      <c r="X77" s="18"/>
      <c r="Y77" s="17">
        <f t="shared" si="73"/>
        <v>0.16465628703328275</v>
      </c>
      <c r="Z77" s="19">
        <f t="shared" ref="Z77:Z83" si="76">(M76-M77)/M76</f>
        <v>0.12153873789605038</v>
      </c>
      <c r="AA77" s="19">
        <f t="shared" ref="AA77:AA83" si="77">(R76-R77)/R76</f>
        <v>0.20379264424675766</v>
      </c>
      <c r="AB77" s="16">
        <f t="shared" si="74"/>
        <v>0.25241241887786403</v>
      </c>
      <c r="AC77" s="16">
        <f t="shared" si="75"/>
        <v>0.28150330990416705</v>
      </c>
    </row>
    <row r="78" spans="1:29" x14ac:dyDescent="0.3">
      <c r="A78" s="12">
        <v>77</v>
      </c>
      <c r="B78" s="12" t="s">
        <v>30</v>
      </c>
      <c r="C78" s="12" t="s">
        <v>44</v>
      </c>
      <c r="D78" s="13" t="s">
        <v>55</v>
      </c>
      <c r="E78" s="13">
        <v>3</v>
      </c>
      <c r="F78" s="14">
        <v>180</v>
      </c>
      <c r="G78" s="14">
        <v>144</v>
      </c>
      <c r="H78" s="15">
        <v>36</v>
      </c>
      <c r="I78" s="16">
        <v>0.64461139170897597</v>
      </c>
      <c r="J78" s="16">
        <v>0.64510051648460798</v>
      </c>
      <c r="K78" s="16">
        <v>0.72594278260143197</v>
      </c>
      <c r="L78" s="16">
        <v>0.728476622007315</v>
      </c>
      <c r="M78" s="17">
        <v>0.73624035768607099</v>
      </c>
      <c r="N78" s="18">
        <v>0.76949512471014403</v>
      </c>
      <c r="O78" s="18">
        <v>0.76949512475192505</v>
      </c>
      <c r="P78" s="18">
        <v>0.58463874731419496</v>
      </c>
      <c r="Q78" s="18">
        <v>0.58667937741845999</v>
      </c>
      <c r="R78" s="17">
        <v>0.59293190972609</v>
      </c>
      <c r="S78" s="16">
        <v>0.28148071576474298</v>
      </c>
      <c r="T78" s="16">
        <v>0.31862254942059598</v>
      </c>
      <c r="U78" s="16">
        <v>1.04923443069485</v>
      </c>
      <c r="V78" s="16">
        <v>1.0641179319712899</v>
      </c>
      <c r="W78" s="17">
        <v>1.1128811714981</v>
      </c>
      <c r="X78" s="18"/>
      <c r="Y78" s="17">
        <f t="shared" si="73"/>
        <v>0.24169461216243796</v>
      </c>
      <c r="Z78" s="19">
        <f t="shared" si="76"/>
        <v>9.4969577908878056E-2</v>
      </c>
      <c r="AA78" s="19">
        <f t="shared" si="77"/>
        <v>0.15112028294206653</v>
      </c>
      <c r="AB78" s="16">
        <f t="shared" si="74"/>
        <v>0.48801440894540105</v>
      </c>
      <c r="AC78" s="16">
        <f t="shared" si="75"/>
        <v>0.51994926177200995</v>
      </c>
    </row>
    <row r="79" spans="1:29" x14ac:dyDescent="0.3">
      <c r="A79" s="12">
        <v>78</v>
      </c>
      <c r="B79" s="12" t="s">
        <v>30</v>
      </c>
      <c r="C79" s="12" t="s">
        <v>44</v>
      </c>
      <c r="D79" s="13" t="s">
        <v>55</v>
      </c>
      <c r="E79" s="13">
        <v>4</v>
      </c>
      <c r="F79" s="14">
        <v>180</v>
      </c>
      <c r="G79" s="14">
        <v>144</v>
      </c>
      <c r="H79" s="15">
        <v>36</v>
      </c>
      <c r="I79" s="16">
        <v>0.66982345837262802</v>
      </c>
      <c r="J79" s="16">
        <v>0.67059819847032798</v>
      </c>
      <c r="K79" s="16">
        <v>0.69971913015945897</v>
      </c>
      <c r="L79" s="16">
        <v>0.70216143821395105</v>
      </c>
      <c r="M79" s="17">
        <v>0.71219282410386298</v>
      </c>
      <c r="N79" s="18">
        <v>0.80059561412290203</v>
      </c>
      <c r="O79" s="18">
        <v>0.80059561415903902</v>
      </c>
      <c r="P79" s="18">
        <v>0.54376955788581305</v>
      </c>
      <c r="Q79" s="18">
        <v>0.54566753768051901</v>
      </c>
      <c r="R79" s="17">
        <v>0.55346318315486298</v>
      </c>
      <c r="S79" s="16">
        <v>0.330481516316802</v>
      </c>
      <c r="T79" s="16">
        <v>0.36103037779334402</v>
      </c>
      <c r="U79" s="16">
        <v>1.0128254482442201</v>
      </c>
      <c r="V79" s="16">
        <v>1.0271924842571001</v>
      </c>
      <c r="W79" s="17">
        <v>1.0914529231938399</v>
      </c>
      <c r="X79" s="18" t="s">
        <v>84</v>
      </c>
      <c r="Y79" s="17">
        <f t="shared" si="73"/>
        <v>0.28679349553877426</v>
      </c>
      <c r="Z79" s="19">
        <f t="shared" si="76"/>
        <v>3.2662612598128936E-2</v>
      </c>
      <c r="AA79" s="19">
        <f t="shared" si="77"/>
        <v>6.656536091886156E-2</v>
      </c>
      <c r="AB79" s="16">
        <f t="shared" si="74"/>
        <v>0.47011409780610003</v>
      </c>
      <c r="AC79" s="16">
        <f t="shared" si="75"/>
        <v>0.53798974003897693</v>
      </c>
    </row>
    <row r="80" spans="1:29" x14ac:dyDescent="0.3">
      <c r="A80" s="12">
        <v>79</v>
      </c>
      <c r="B80" s="12" t="s">
        <v>30</v>
      </c>
      <c r="C80" s="12" t="s">
        <v>44</v>
      </c>
      <c r="D80" s="13" t="s">
        <v>55</v>
      </c>
      <c r="E80" s="13">
        <v>5</v>
      </c>
      <c r="F80" s="14">
        <v>180</v>
      </c>
      <c r="G80" s="14">
        <v>144</v>
      </c>
      <c r="H80" s="15">
        <v>36</v>
      </c>
      <c r="I80" s="16">
        <v>0.70350589784538398</v>
      </c>
      <c r="J80" s="16">
        <v>0.70503172211672804</v>
      </c>
      <c r="K80" s="16">
        <v>0.663068917148805</v>
      </c>
      <c r="L80" s="16">
        <v>0.66538330085969</v>
      </c>
      <c r="M80" s="17">
        <v>0.67733009527926202</v>
      </c>
      <c r="N80" s="18">
        <v>0.83315164282292298</v>
      </c>
      <c r="O80" s="18">
        <v>0.83315164283598098</v>
      </c>
      <c r="P80" s="18">
        <v>0.49740311975465801</v>
      </c>
      <c r="Q80" s="18">
        <v>0.49913926157691901</v>
      </c>
      <c r="R80" s="17">
        <v>0.50810118493311396</v>
      </c>
      <c r="S80" s="16">
        <v>0.111306978317511</v>
      </c>
      <c r="T80" s="16">
        <v>0.230800631098214</v>
      </c>
      <c r="U80" s="16">
        <v>1.1668880820846099</v>
      </c>
      <c r="V80" s="16">
        <v>1.18344051283897</v>
      </c>
      <c r="W80" s="17">
        <v>1.27826184928336</v>
      </c>
      <c r="X80" s="18"/>
      <c r="Y80" s="17">
        <f t="shared" si="73"/>
        <v>0.33306143611616501</v>
      </c>
      <c r="Z80" s="19">
        <f t="shared" si="76"/>
        <v>4.8951249780518333E-2</v>
      </c>
      <c r="AA80" s="19">
        <f t="shared" si="77"/>
        <v>8.1960281374409708E-2</v>
      </c>
      <c r="AB80" s="16">
        <f t="shared" si="74"/>
        <v>0.72184466450541196</v>
      </c>
      <c r="AC80" s="16">
        <f t="shared" si="75"/>
        <v>0.77016066435024599</v>
      </c>
    </row>
    <row r="81" spans="1:29" x14ac:dyDescent="0.3">
      <c r="A81" s="12">
        <v>80</v>
      </c>
      <c r="B81" s="12" t="s">
        <v>30</v>
      </c>
      <c r="C81" s="12" t="s">
        <v>44</v>
      </c>
      <c r="D81" s="13" t="s">
        <v>55</v>
      </c>
      <c r="E81" s="13">
        <v>6</v>
      </c>
      <c r="F81" s="14">
        <v>180</v>
      </c>
      <c r="G81" s="14">
        <v>144</v>
      </c>
      <c r="H81" s="15">
        <v>36</v>
      </c>
      <c r="I81" s="16">
        <v>0.71543456557468499</v>
      </c>
      <c r="J81" s="16">
        <v>0.71679720030675897</v>
      </c>
      <c r="K81" s="16">
        <v>0.64959356417002001</v>
      </c>
      <c r="L81" s="16">
        <v>0.65186091334704999</v>
      </c>
      <c r="M81" s="17">
        <v>0.66598228314261698</v>
      </c>
      <c r="N81" s="18">
        <v>0.85561516585644504</v>
      </c>
      <c r="O81" s="18">
        <v>0.85561516585777597</v>
      </c>
      <c r="P81" s="18">
        <v>0.46270940454626103</v>
      </c>
      <c r="Q81" s="18">
        <v>0.46432445100833902</v>
      </c>
      <c r="R81" s="17">
        <v>0.47438318768599302</v>
      </c>
      <c r="S81" s="16">
        <v>-0.20484252551968199</v>
      </c>
      <c r="T81" s="16">
        <v>0.122180534801461</v>
      </c>
      <c r="U81" s="16">
        <v>1.35868400626815</v>
      </c>
      <c r="V81" s="16">
        <v>1.3779570824749401</v>
      </c>
      <c r="W81" s="17">
        <v>1.5138077161182999</v>
      </c>
      <c r="X81" s="18"/>
      <c r="Y81" s="17">
        <f t="shared" si="73"/>
        <v>0.40389099030096437</v>
      </c>
      <c r="Z81" s="19">
        <f t="shared" si="76"/>
        <v>1.6753739743346791E-2</v>
      </c>
      <c r="AA81" s="19">
        <f t="shared" si="77"/>
        <v>6.6360792391302034E-2</v>
      </c>
      <c r="AB81" s="16">
        <f t="shared" si="74"/>
        <v>1.060457691376127</v>
      </c>
      <c r="AC81" s="16">
        <f t="shared" si="75"/>
        <v>1.0394245284323069</v>
      </c>
    </row>
    <row r="82" spans="1:29" x14ac:dyDescent="0.3">
      <c r="A82" s="12">
        <v>81</v>
      </c>
      <c r="B82" s="12" t="s">
        <v>30</v>
      </c>
      <c r="C82" s="12" t="s">
        <v>44</v>
      </c>
      <c r="D82" s="13" t="s">
        <v>55</v>
      </c>
      <c r="E82" s="13">
        <v>7</v>
      </c>
      <c r="F82" s="14">
        <v>180</v>
      </c>
      <c r="G82" s="14">
        <v>144</v>
      </c>
      <c r="H82" s="15">
        <v>36</v>
      </c>
      <c r="I82" s="16">
        <v>0.73971958789372605</v>
      </c>
      <c r="J82" s="16">
        <v>0.74091177570438604</v>
      </c>
      <c r="K82" s="16">
        <v>0.62125712604900196</v>
      </c>
      <c r="L82" s="16">
        <v>0.623425569382136</v>
      </c>
      <c r="M82" s="17">
        <v>0.63926830876263097</v>
      </c>
      <c r="N82" s="18">
        <v>0.876379493630708</v>
      </c>
      <c r="O82" s="18">
        <v>0.87637949363276701</v>
      </c>
      <c r="P82" s="18">
        <v>0.42814689278979401</v>
      </c>
      <c r="Q82" s="18">
        <v>0.42964130184579302</v>
      </c>
      <c r="R82" s="17">
        <v>0.44055951807966598</v>
      </c>
      <c r="S82" s="16">
        <v>-0.37258066512986598</v>
      </c>
      <c r="T82" s="16">
        <v>8.1709973730918206E-2</v>
      </c>
      <c r="U82" s="16">
        <v>1.45018115669119</v>
      </c>
      <c r="V82" s="16">
        <v>1.4707521296456201</v>
      </c>
      <c r="W82" s="17">
        <v>1.6443508699700999</v>
      </c>
      <c r="X82" s="18"/>
      <c r="Y82" s="17">
        <f t="shared" si="73"/>
        <v>0.45103733440854332</v>
      </c>
      <c r="Z82" s="19">
        <f t="shared" si="76"/>
        <v>4.0112139701267917E-2</v>
      </c>
      <c r="AA82" s="19">
        <f t="shared" si="77"/>
        <v>7.1300312667732735E-2</v>
      </c>
      <c r="AB82" s="16">
        <f t="shared" si="74"/>
        <v>1.2489601587605739</v>
      </c>
      <c r="AC82" s="16">
        <f t="shared" si="75"/>
        <v>1.203791351890434</v>
      </c>
    </row>
    <row r="83" spans="1:29" x14ac:dyDescent="0.3">
      <c r="A83" s="12">
        <v>82</v>
      </c>
      <c r="B83" s="12" t="s">
        <v>30</v>
      </c>
      <c r="C83" s="12" t="s">
        <v>44</v>
      </c>
      <c r="D83" s="13" t="s">
        <v>55</v>
      </c>
      <c r="E83" s="13">
        <v>8</v>
      </c>
      <c r="F83" s="14">
        <v>180</v>
      </c>
      <c r="G83" s="14">
        <v>144</v>
      </c>
      <c r="H83" s="15">
        <v>36</v>
      </c>
      <c r="I83" s="16">
        <v>0.74780128431649195</v>
      </c>
      <c r="J83" s="16">
        <v>0.74914487000915497</v>
      </c>
      <c r="K83" s="16">
        <v>0.61153606689312301</v>
      </c>
      <c r="L83" s="16">
        <v>0.61367057972464301</v>
      </c>
      <c r="M83" s="17">
        <v>0.63159173404860003</v>
      </c>
      <c r="N83" s="18">
        <v>0.892139798317793</v>
      </c>
      <c r="O83" s="18">
        <v>0.89213979833856505</v>
      </c>
      <c r="P83" s="18">
        <v>0.39992462979152499</v>
      </c>
      <c r="Q83" s="18">
        <v>0.40132053152184799</v>
      </c>
      <c r="R83" s="17">
        <v>0.41304038157886502</v>
      </c>
      <c r="S83" s="16">
        <v>-0.68310561639391598</v>
      </c>
      <c r="T83" s="16">
        <v>4.5589973569148901E-2</v>
      </c>
      <c r="U83" s="16">
        <v>1.60586489330689</v>
      </c>
      <c r="V83" s="16">
        <v>1.6286442565169701</v>
      </c>
      <c r="W83" s="17">
        <v>1.8542930568658</v>
      </c>
      <c r="X83" s="18"/>
      <c r="Y83" s="17">
        <f t="shared" si="73"/>
        <v>0.52912829402857142</v>
      </c>
      <c r="Z83" s="19">
        <f t="shared" si="76"/>
        <v>1.2008376778272852E-2</v>
      </c>
      <c r="AA83" s="19">
        <f t="shared" si="77"/>
        <v>6.2464060748824171E-2</v>
      </c>
      <c r="AB83" s="16">
        <f t="shared" si="74"/>
        <v>1.575245414711709</v>
      </c>
      <c r="AC83" s="16">
        <f t="shared" si="75"/>
        <v>1.441252675286935</v>
      </c>
    </row>
    <row r="84" spans="1:29" x14ac:dyDescent="0.3">
      <c r="A84" s="2">
        <v>83</v>
      </c>
      <c r="B84" s="2" t="s">
        <v>30</v>
      </c>
      <c r="C84" s="2" t="s">
        <v>45</v>
      </c>
      <c r="D84" s="3" t="s">
        <v>55</v>
      </c>
      <c r="E84" s="3">
        <v>1</v>
      </c>
      <c r="F84" s="5">
        <v>180</v>
      </c>
      <c r="G84" s="5">
        <v>144</v>
      </c>
      <c r="H84" s="6">
        <v>36</v>
      </c>
      <c r="I84" s="7">
        <v>0.38856091387679698</v>
      </c>
      <c r="J84" s="7">
        <v>0.389296294030745</v>
      </c>
      <c r="K84" s="7">
        <v>0.95219794350287801</v>
      </c>
      <c r="L84" s="7">
        <v>0.95552150663935798</v>
      </c>
      <c r="M84" s="8">
        <v>0.95888011631527104</v>
      </c>
      <c r="N84" s="9">
        <v>0.43674047717312298</v>
      </c>
      <c r="O84" s="9">
        <v>0.436740477182332</v>
      </c>
      <c r="P84" s="9">
        <v>0.91390658990371898</v>
      </c>
      <c r="Q84" s="9">
        <v>0.91709650043977398</v>
      </c>
      <c r="R84" s="8">
        <v>0.92032004816603696</v>
      </c>
      <c r="S84" s="7">
        <v>0.33524028421937502</v>
      </c>
      <c r="T84" s="7">
        <v>0.34190641465673199</v>
      </c>
      <c r="U84" s="7">
        <v>1.0092195759595599</v>
      </c>
      <c r="V84" s="7">
        <v>1.0235354622930399</v>
      </c>
      <c r="W84" s="8">
        <v>1.0384783762511201</v>
      </c>
      <c r="X84" s="9"/>
      <c r="Y84" s="8">
        <f t="shared" ref="Y84:Y89" si="78">(M84-R84)/R84</f>
        <v>4.1898541954045715E-2</v>
      </c>
      <c r="Z84" s="11"/>
      <c r="AA84" s="11"/>
      <c r="AB84" s="7">
        <f t="shared" ref="AB84:AB89" si="79">(N84-S84)</f>
        <v>0.10150019295374796</v>
      </c>
      <c r="AC84" s="7">
        <f t="shared" ref="AC84:AC89" si="80">(W84-R84)</f>
        <v>0.11815832808508309</v>
      </c>
    </row>
    <row r="85" spans="1:29" x14ac:dyDescent="0.3">
      <c r="A85" s="2">
        <v>84</v>
      </c>
      <c r="B85" s="2" t="s">
        <v>30</v>
      </c>
      <c r="C85" s="2" t="s">
        <v>45</v>
      </c>
      <c r="D85" s="3" t="s">
        <v>55</v>
      </c>
      <c r="E85" s="3">
        <v>2</v>
      </c>
      <c r="F85" s="5">
        <v>180</v>
      </c>
      <c r="G85" s="5">
        <v>144</v>
      </c>
      <c r="H85" s="6">
        <v>36</v>
      </c>
      <c r="I85" s="7">
        <v>0.52835787478165697</v>
      </c>
      <c r="J85" s="7">
        <v>0.52957685401755605</v>
      </c>
      <c r="K85" s="7">
        <v>0.83629005883126395</v>
      </c>
      <c r="L85" s="7">
        <v>0.83920905569520499</v>
      </c>
      <c r="M85" s="8">
        <v>0.84513993553629796</v>
      </c>
      <c r="N85" s="9">
        <v>0.63903561355223404</v>
      </c>
      <c r="O85" s="9">
        <v>0.63903561355529803</v>
      </c>
      <c r="P85" s="9">
        <v>0.73161013852438195</v>
      </c>
      <c r="Q85" s="9">
        <v>0.73416375933743505</v>
      </c>
      <c r="R85" s="8">
        <v>0.73935226035606105</v>
      </c>
      <c r="S85" s="7">
        <v>0.52422628512201697</v>
      </c>
      <c r="T85" s="7">
        <v>0.53611426471845303</v>
      </c>
      <c r="U85" s="7">
        <v>0.85379487127894005</v>
      </c>
      <c r="V85" s="7">
        <v>0.86590604175213803</v>
      </c>
      <c r="W85" s="8">
        <v>0.891759659155407</v>
      </c>
      <c r="X85" s="9"/>
      <c r="Y85" s="8">
        <f t="shared" si="78"/>
        <v>0.14308156051256424</v>
      </c>
      <c r="Z85" s="11">
        <f t="shared" ref="Z85:Z89" si="81">(M84-M85)/M84</f>
        <v>0.11861772795544792</v>
      </c>
      <c r="AA85" s="11">
        <f t="shared" ref="AA85:AA89" si="82">(R84-R85)/R84</f>
        <v>0.19663571185980197</v>
      </c>
      <c r="AB85" s="7">
        <f t="shared" si="79"/>
        <v>0.11480932843021707</v>
      </c>
      <c r="AC85" s="7">
        <f t="shared" si="80"/>
        <v>0.15240739879934595</v>
      </c>
    </row>
    <row r="86" spans="1:29" x14ac:dyDescent="0.3">
      <c r="A86" s="2">
        <v>85</v>
      </c>
      <c r="B86" s="2" t="s">
        <v>30</v>
      </c>
      <c r="C86" s="2" t="s">
        <v>45</v>
      </c>
      <c r="D86" s="3" t="s">
        <v>55</v>
      </c>
      <c r="E86" s="3">
        <v>3</v>
      </c>
      <c r="F86" s="5">
        <v>180</v>
      </c>
      <c r="G86" s="5">
        <v>144</v>
      </c>
      <c r="H86" s="6">
        <v>36</v>
      </c>
      <c r="I86" s="7">
        <v>0.61514827922053805</v>
      </c>
      <c r="J86" s="7">
        <v>0.61661606264123003</v>
      </c>
      <c r="K86" s="7">
        <v>0.75543544286281195</v>
      </c>
      <c r="L86" s="7">
        <v>0.758072223804233</v>
      </c>
      <c r="M86" s="8">
        <v>0.76615137444987202</v>
      </c>
      <c r="N86" s="9">
        <v>0.75677362905100598</v>
      </c>
      <c r="O86" s="9">
        <v>0.75677362906053203</v>
      </c>
      <c r="P86" s="9">
        <v>0.60055511109167403</v>
      </c>
      <c r="Q86" s="9">
        <v>0.60265129586319999</v>
      </c>
      <c r="R86" s="8">
        <v>0.60907404880570204</v>
      </c>
      <c r="S86" s="7">
        <v>0.61058324773177297</v>
      </c>
      <c r="T86" s="7">
        <v>0.63339384091732398</v>
      </c>
      <c r="U86" s="7">
        <v>0.77243267092421097</v>
      </c>
      <c r="V86" s="7">
        <v>0.78338970998749102</v>
      </c>
      <c r="W86" s="8">
        <v>0.81928856943081996</v>
      </c>
      <c r="X86" s="9"/>
      <c r="Y86" s="8">
        <f t="shared" si="78"/>
        <v>0.25789528539620726</v>
      </c>
      <c r="Z86" s="11">
        <f t="shared" si="81"/>
        <v>9.3462109368080443E-2</v>
      </c>
      <c r="AA86" s="11">
        <f t="shared" si="82"/>
        <v>0.17620587443341143</v>
      </c>
      <c r="AB86" s="7">
        <f t="shared" si="79"/>
        <v>0.14619038131923301</v>
      </c>
      <c r="AC86" s="7">
        <f t="shared" si="80"/>
        <v>0.21021452062511792</v>
      </c>
    </row>
    <row r="87" spans="1:29" x14ac:dyDescent="0.3">
      <c r="A87" s="2">
        <v>86</v>
      </c>
      <c r="B87" s="2" t="s">
        <v>30</v>
      </c>
      <c r="C87" s="2" t="s">
        <v>45</v>
      </c>
      <c r="D87" s="3" t="s">
        <v>55</v>
      </c>
      <c r="E87" s="3">
        <v>4</v>
      </c>
      <c r="F87" s="5">
        <v>180</v>
      </c>
      <c r="G87" s="5">
        <v>144</v>
      </c>
      <c r="H87" s="6">
        <v>36</v>
      </c>
      <c r="I87" s="7">
        <v>0.671191021354275</v>
      </c>
      <c r="J87" s="7">
        <v>0.67186049561707795</v>
      </c>
      <c r="K87" s="7">
        <v>0.69826853816342604</v>
      </c>
      <c r="L87" s="7">
        <v>0.70070578305419595</v>
      </c>
      <c r="M87" s="8">
        <v>0.71071637281684097</v>
      </c>
      <c r="N87" s="9">
        <v>0.80783128907491997</v>
      </c>
      <c r="O87" s="9">
        <v>0.80783128908610202</v>
      </c>
      <c r="P87" s="9">
        <v>0.53381266799682503</v>
      </c>
      <c r="Q87" s="9">
        <v>0.53567589414349503</v>
      </c>
      <c r="R87" s="8">
        <v>0.54332879462140404</v>
      </c>
      <c r="S87" s="7">
        <v>0.68046929107957799</v>
      </c>
      <c r="T87" s="7">
        <v>0.69389931863163801</v>
      </c>
      <c r="U87" s="7">
        <v>0.69969636986338501</v>
      </c>
      <c r="V87" s="7">
        <v>0.70962163680976498</v>
      </c>
      <c r="W87" s="8">
        <v>0.75401506701810805</v>
      </c>
      <c r="X87" s="9" t="s">
        <v>84</v>
      </c>
      <c r="Y87" s="8">
        <f t="shared" si="78"/>
        <v>0.30807787080762755</v>
      </c>
      <c r="Z87" s="11">
        <f t="shared" si="81"/>
        <v>7.2355155236568824E-2</v>
      </c>
      <c r="AA87" s="11">
        <f t="shared" si="82"/>
        <v>0.10794295753236252</v>
      </c>
      <c r="AB87" s="7">
        <f t="shared" si="79"/>
        <v>0.12736199799534198</v>
      </c>
      <c r="AC87" s="7">
        <f t="shared" si="80"/>
        <v>0.21068627239670401</v>
      </c>
    </row>
    <row r="88" spans="1:29" x14ac:dyDescent="0.3">
      <c r="A88" s="2">
        <v>87</v>
      </c>
      <c r="B88" s="2" t="s">
        <v>30</v>
      </c>
      <c r="C88" s="2" t="s">
        <v>45</v>
      </c>
      <c r="D88" s="3" t="s">
        <v>55</v>
      </c>
      <c r="E88" s="3">
        <v>5</v>
      </c>
      <c r="F88" s="5">
        <v>180</v>
      </c>
      <c r="G88" s="5">
        <v>144</v>
      </c>
      <c r="H88" s="6">
        <v>36</v>
      </c>
      <c r="I88" s="7">
        <v>0.68122871606133695</v>
      </c>
      <c r="J88" s="7">
        <v>0.68250592582578395</v>
      </c>
      <c r="K88" s="7">
        <v>0.68752775701542801</v>
      </c>
      <c r="L88" s="7">
        <v>0.68992751215469805</v>
      </c>
      <c r="M88" s="8">
        <v>0.70231499188475699</v>
      </c>
      <c r="N88" s="9">
        <v>0.841200139873714</v>
      </c>
      <c r="O88" s="9">
        <v>0.84120013990541598</v>
      </c>
      <c r="P88" s="9">
        <v>0.48525787853527402</v>
      </c>
      <c r="Q88" s="9">
        <v>0.48695162846173701</v>
      </c>
      <c r="R88" s="8">
        <v>0.495694725846345</v>
      </c>
      <c r="S88" s="7">
        <v>0.62246755011642796</v>
      </c>
      <c r="T88" s="7">
        <v>0.63041691806276701</v>
      </c>
      <c r="U88" s="7">
        <v>0.76055471386204498</v>
      </c>
      <c r="V88" s="7">
        <v>0.77134326284920396</v>
      </c>
      <c r="W88" s="8">
        <v>0.83314594599825798</v>
      </c>
      <c r="X88" s="9"/>
      <c r="Y88" s="8">
        <f t="shared" si="78"/>
        <v>0.41682966403491645</v>
      </c>
      <c r="Z88" s="11">
        <f t="shared" si="81"/>
        <v>1.1821003783529134E-2</v>
      </c>
      <c r="AA88" s="11">
        <f t="shared" si="82"/>
        <v>8.7670797584455021E-2</v>
      </c>
      <c r="AB88" s="7">
        <f t="shared" si="79"/>
        <v>0.21873258975728604</v>
      </c>
      <c r="AC88" s="7">
        <f t="shared" si="80"/>
        <v>0.33745122015191298</v>
      </c>
    </row>
    <row r="89" spans="1:29" x14ac:dyDescent="0.3">
      <c r="A89" s="2">
        <v>88</v>
      </c>
      <c r="B89" s="2" t="s">
        <v>30</v>
      </c>
      <c r="C89" s="2" t="s">
        <v>45</v>
      </c>
      <c r="D89" s="3" t="s">
        <v>55</v>
      </c>
      <c r="E89" s="3">
        <v>6</v>
      </c>
      <c r="F89" s="5">
        <v>180</v>
      </c>
      <c r="G89" s="5">
        <v>144</v>
      </c>
      <c r="H89" s="6">
        <v>36</v>
      </c>
      <c r="I89" s="7">
        <v>0.69497511265741696</v>
      </c>
      <c r="J89" s="7">
        <v>0.69626537421382695</v>
      </c>
      <c r="K89" s="7">
        <v>0.67254024559459902</v>
      </c>
      <c r="L89" s="7">
        <v>0.674887688144028</v>
      </c>
      <c r="M89" s="8">
        <v>0.68950789073574803</v>
      </c>
      <c r="N89" s="9">
        <v>0.86430480143682797</v>
      </c>
      <c r="O89" s="9">
        <v>0.86430480144181299</v>
      </c>
      <c r="P89" s="9">
        <v>0.44856953822679402</v>
      </c>
      <c r="Q89" s="9">
        <v>0.45013523072967299</v>
      </c>
      <c r="R89" s="8">
        <v>0.45988658400304</v>
      </c>
      <c r="S89" s="7">
        <v>0.51385092086959805</v>
      </c>
      <c r="T89" s="7">
        <v>0.52774470399652496</v>
      </c>
      <c r="U89" s="7">
        <v>0.86305416544965396</v>
      </c>
      <c r="V89" s="7">
        <v>0.87529667998913296</v>
      </c>
      <c r="W89" s="8">
        <v>0.96159081070972097</v>
      </c>
      <c r="X89" s="9"/>
      <c r="Y89" s="8">
        <f t="shared" si="78"/>
        <v>0.49929985940009541</v>
      </c>
      <c r="Z89" s="11">
        <f t="shared" si="81"/>
        <v>1.8235551422075408E-2</v>
      </c>
      <c r="AA89" s="11">
        <f t="shared" si="82"/>
        <v>7.2238295015478488E-2</v>
      </c>
      <c r="AB89" s="7">
        <f t="shared" si="79"/>
        <v>0.35045388056722993</v>
      </c>
      <c r="AC89" s="7">
        <f t="shared" si="80"/>
        <v>0.50170422670668091</v>
      </c>
    </row>
    <row r="90" spans="1:29" x14ac:dyDescent="0.3">
      <c r="A90" s="12">
        <v>89</v>
      </c>
      <c r="B90" s="12" t="s">
        <v>30</v>
      </c>
      <c r="C90" s="12" t="s">
        <v>46</v>
      </c>
      <c r="D90" s="13" t="s">
        <v>55</v>
      </c>
      <c r="E90" s="13">
        <v>1</v>
      </c>
      <c r="F90" s="14">
        <v>180</v>
      </c>
      <c r="G90" s="14">
        <v>144</v>
      </c>
      <c r="H90" s="15">
        <v>36</v>
      </c>
      <c r="I90" s="16">
        <v>0.25596248129641702</v>
      </c>
      <c r="J90" s="16">
        <v>0.25771062593572402</v>
      </c>
      <c r="K90" s="16">
        <v>1.05038390468543</v>
      </c>
      <c r="L90" s="16">
        <v>1.05405017727989</v>
      </c>
      <c r="M90" s="17">
        <v>1.05775511024028</v>
      </c>
      <c r="N90" s="18">
        <v>0.31945749107650301</v>
      </c>
      <c r="O90" s="18">
        <v>0.31945749108171301</v>
      </c>
      <c r="P90" s="18">
        <v>1.0045583464333401</v>
      </c>
      <c r="Q90" s="18">
        <v>1.0080646689489801</v>
      </c>
      <c r="R90" s="17">
        <v>1.01160796517784</v>
      </c>
      <c r="S90" s="16">
        <v>7.2899206230089705E-2</v>
      </c>
      <c r="T90" s="16">
        <v>0.13130289578637999</v>
      </c>
      <c r="U90" s="16">
        <v>1.1918368132611199</v>
      </c>
      <c r="V90" s="16">
        <v>1.20874314440366</v>
      </c>
      <c r="W90" s="17">
        <v>1.22638996317024</v>
      </c>
      <c r="X90" s="18"/>
      <c r="Y90" s="17">
        <f t="shared" ref="Y90:Y96" si="83">(M90-R90)/R90</f>
        <v>4.5617617348759569E-2</v>
      </c>
      <c r="Z90" s="19"/>
      <c r="AA90" s="19"/>
      <c r="AB90" s="16">
        <f t="shared" ref="AB90:AB96" si="84">(N90-S90)</f>
        <v>0.24655828484641329</v>
      </c>
      <c r="AC90" s="16">
        <f t="shared" ref="AC90:AC96" si="85">(W90-R90)</f>
        <v>0.21478199799239994</v>
      </c>
    </row>
    <row r="91" spans="1:29" x14ac:dyDescent="0.3">
      <c r="A91" s="12">
        <v>90</v>
      </c>
      <c r="B91" s="12" t="s">
        <v>30</v>
      </c>
      <c r="C91" s="12" t="s">
        <v>46</v>
      </c>
      <c r="D91" s="13" t="s">
        <v>55</v>
      </c>
      <c r="E91" s="13">
        <v>2</v>
      </c>
      <c r="F91" s="14">
        <v>180</v>
      </c>
      <c r="G91" s="14">
        <v>144</v>
      </c>
      <c r="H91" s="15">
        <v>36</v>
      </c>
      <c r="I91" s="16">
        <v>0.30203446938537698</v>
      </c>
      <c r="J91" s="16">
        <v>0.30674031186892398</v>
      </c>
      <c r="K91" s="16">
        <v>1.01734353151288</v>
      </c>
      <c r="L91" s="16">
        <v>1.02089447959205</v>
      </c>
      <c r="M91" s="17">
        <v>1.0281093713378</v>
      </c>
      <c r="N91" s="18">
        <v>0.42045227928133999</v>
      </c>
      <c r="O91" s="18">
        <v>0.42045227928997603</v>
      </c>
      <c r="P91" s="18">
        <v>0.92702647747006395</v>
      </c>
      <c r="Q91" s="18">
        <v>0.93026218181923104</v>
      </c>
      <c r="R91" s="17">
        <v>0.936836554657131</v>
      </c>
      <c r="S91" s="16">
        <v>9.9285625839390795E-2</v>
      </c>
      <c r="T91" s="16">
        <v>0.21131999268313501</v>
      </c>
      <c r="U91" s="16">
        <v>1.17475382031016</v>
      </c>
      <c r="V91" s="16">
        <v>1.19141782739246</v>
      </c>
      <c r="W91" s="17">
        <v>1.2269903481875699</v>
      </c>
      <c r="X91" s="18" t="s">
        <v>84</v>
      </c>
      <c r="Y91" s="17">
        <f t="shared" si="83"/>
        <v>9.7426617510749852E-2</v>
      </c>
      <c r="Z91" s="19">
        <f t="shared" ref="Z91:Z96" si="86">(M90-M91)/M90</f>
        <v>2.8027034438761231E-2</v>
      </c>
      <c r="AA91" s="19">
        <f t="shared" ref="AA91:AA96" si="87">(R90-R91)/R90</f>
        <v>7.3913426045003755E-2</v>
      </c>
      <c r="AB91" s="16">
        <f t="shared" si="84"/>
        <v>0.32116665344194917</v>
      </c>
      <c r="AC91" s="16">
        <f t="shared" si="85"/>
        <v>0.29015379353043891</v>
      </c>
    </row>
    <row r="92" spans="1:29" x14ac:dyDescent="0.3">
      <c r="A92" s="12">
        <v>91</v>
      </c>
      <c r="B92" s="12" t="s">
        <v>30</v>
      </c>
      <c r="C92" s="12" t="s">
        <v>46</v>
      </c>
      <c r="D92" s="13" t="s">
        <v>55</v>
      </c>
      <c r="E92" s="13">
        <v>3</v>
      </c>
      <c r="F92" s="14">
        <v>180</v>
      </c>
      <c r="G92" s="14">
        <v>144</v>
      </c>
      <c r="H92" s="15">
        <v>36</v>
      </c>
      <c r="I92" s="16">
        <v>0.31599793374678198</v>
      </c>
      <c r="J92" s="16">
        <v>0.32694044867259298</v>
      </c>
      <c r="K92" s="16">
        <v>1.0071156559424701</v>
      </c>
      <c r="L92" s="16">
        <v>1.0106309045219299</v>
      </c>
      <c r="M92" s="17">
        <v>1.0214016979481799</v>
      </c>
      <c r="N92" s="18">
        <v>0.49166194332483398</v>
      </c>
      <c r="O92" s="18">
        <v>0.49166194333063001</v>
      </c>
      <c r="P92" s="18">
        <v>0.86820813260863705</v>
      </c>
      <c r="Q92" s="18">
        <v>0.87123853670058005</v>
      </c>
      <c r="R92" s="17">
        <v>0.88052375671690797</v>
      </c>
      <c r="S92" s="16">
        <v>-3.2905370994683297E-2</v>
      </c>
      <c r="T92" s="16">
        <v>0.146266295526156</v>
      </c>
      <c r="U92" s="16">
        <v>1.2580085335781901</v>
      </c>
      <c r="V92" s="16">
        <v>1.2758535175660699</v>
      </c>
      <c r="W92" s="17">
        <v>1.3343195473255201</v>
      </c>
      <c r="X92" s="18"/>
      <c r="Y92" s="17">
        <f t="shared" si="83"/>
        <v>0.15999334504788926</v>
      </c>
      <c r="Z92" s="19">
        <f t="shared" si="86"/>
        <v>6.5242799809245022E-3</v>
      </c>
      <c r="AA92" s="19">
        <f t="shared" si="87"/>
        <v>6.0109522477837907E-2</v>
      </c>
      <c r="AB92" s="16">
        <f t="shared" si="84"/>
        <v>0.52456731431951731</v>
      </c>
      <c r="AC92" s="16">
        <f t="shared" si="85"/>
        <v>0.45379579060861208</v>
      </c>
    </row>
    <row r="93" spans="1:29" x14ac:dyDescent="0.3">
      <c r="A93" s="12">
        <v>92</v>
      </c>
      <c r="B93" s="12" t="s">
        <v>30</v>
      </c>
      <c r="C93" s="12" t="s">
        <v>46</v>
      </c>
      <c r="D93" s="13" t="s">
        <v>55</v>
      </c>
      <c r="E93" s="13">
        <v>4</v>
      </c>
      <c r="F93" s="14">
        <v>180</v>
      </c>
      <c r="G93" s="14">
        <v>144</v>
      </c>
      <c r="H93" s="15">
        <v>36</v>
      </c>
      <c r="I93" s="16">
        <v>0.37168929125952199</v>
      </c>
      <c r="J93" s="16">
        <v>0.38124753952242102</v>
      </c>
      <c r="K93" s="16">
        <v>0.96524569051384801</v>
      </c>
      <c r="L93" s="16">
        <v>0.96861479566317898</v>
      </c>
      <c r="M93" s="17">
        <v>0.98245285093817403</v>
      </c>
      <c r="N93" s="18">
        <v>0.57011515393163903</v>
      </c>
      <c r="O93" s="18">
        <v>0.57011515393235102</v>
      </c>
      <c r="P93" s="18">
        <v>0.79840565704060695</v>
      </c>
      <c r="Q93" s="18">
        <v>0.80119242173360306</v>
      </c>
      <c r="R93" s="17">
        <v>0.81263860763484796</v>
      </c>
      <c r="S93" s="16">
        <v>-0.15538450147353899</v>
      </c>
      <c r="T93" s="16">
        <v>9.1465270006531804E-2</v>
      </c>
      <c r="U93" s="16">
        <v>1.33050523611646</v>
      </c>
      <c r="V93" s="16">
        <v>1.34937859349088</v>
      </c>
      <c r="W93" s="17">
        <v>1.43379476868542</v>
      </c>
      <c r="X93" s="18"/>
      <c r="Y93" s="17">
        <f t="shared" si="83"/>
        <v>0.20896649717094246</v>
      </c>
      <c r="Z93" s="19">
        <f t="shared" si="86"/>
        <v>3.8132741592507062E-2</v>
      </c>
      <c r="AA93" s="19">
        <f t="shared" si="87"/>
        <v>7.7096328820444718E-2</v>
      </c>
      <c r="AB93" s="16">
        <f t="shared" si="84"/>
        <v>0.72549965540517802</v>
      </c>
      <c r="AC93" s="16">
        <f t="shared" si="85"/>
        <v>0.62115616105057203</v>
      </c>
    </row>
    <row r="94" spans="1:29" x14ac:dyDescent="0.3">
      <c r="A94" s="12">
        <v>93</v>
      </c>
      <c r="B94" s="12" t="s">
        <v>30</v>
      </c>
      <c r="C94" s="12" t="s">
        <v>46</v>
      </c>
      <c r="D94" s="13" t="s">
        <v>55</v>
      </c>
      <c r="E94" s="13">
        <v>5</v>
      </c>
      <c r="F94" s="14">
        <v>180</v>
      </c>
      <c r="G94" s="14">
        <v>144</v>
      </c>
      <c r="H94" s="15">
        <v>36</v>
      </c>
      <c r="I94" s="16">
        <v>0.41900474874756199</v>
      </c>
      <c r="J94" s="16">
        <v>0.42435933664744202</v>
      </c>
      <c r="K94" s="16">
        <v>0.92819009966230004</v>
      </c>
      <c r="L94" s="16">
        <v>0.93142986553233997</v>
      </c>
      <c r="M94" s="17">
        <v>0.94815346094777597</v>
      </c>
      <c r="N94" s="18">
        <v>0.61537526326052405</v>
      </c>
      <c r="O94" s="18">
        <v>0.61537526326193404</v>
      </c>
      <c r="P94" s="18">
        <v>0.75520723765437703</v>
      </c>
      <c r="Q94" s="18">
        <v>0.75784322206559895</v>
      </c>
      <c r="R94" s="17">
        <v>0.77145011175547495</v>
      </c>
      <c r="S94" s="16">
        <v>-0.43436837018992103</v>
      </c>
      <c r="T94" s="16">
        <v>3.1579108519114198E-2</v>
      </c>
      <c r="U94" s="16">
        <v>1.4824623389445299</v>
      </c>
      <c r="V94" s="16">
        <v>1.50349122388051</v>
      </c>
      <c r="W94" s="17">
        <v>1.6239561273835701</v>
      </c>
      <c r="X94" s="18"/>
      <c r="Y94" s="17">
        <f t="shared" si="83"/>
        <v>0.2290535013213017</v>
      </c>
      <c r="Z94" s="19">
        <f t="shared" si="86"/>
        <v>3.4911995988046174E-2</v>
      </c>
      <c r="AA94" s="19">
        <f t="shared" si="87"/>
        <v>5.0684886851795626E-2</v>
      </c>
      <c r="AB94" s="16">
        <f t="shared" si="84"/>
        <v>1.0497436334504451</v>
      </c>
      <c r="AC94" s="16">
        <f t="shared" si="85"/>
        <v>0.85250601562809514</v>
      </c>
    </row>
    <row r="95" spans="1:29" x14ac:dyDescent="0.3">
      <c r="A95" s="12">
        <v>94</v>
      </c>
      <c r="B95" s="12" t="s">
        <v>30</v>
      </c>
      <c r="C95" s="12" t="s">
        <v>46</v>
      </c>
      <c r="D95" s="13" t="s">
        <v>55</v>
      </c>
      <c r="E95" s="13">
        <v>6</v>
      </c>
      <c r="F95" s="14">
        <v>180</v>
      </c>
      <c r="G95" s="14">
        <v>144</v>
      </c>
      <c r="H95" s="15">
        <v>36</v>
      </c>
      <c r="I95" s="16">
        <v>0.46256348353008098</v>
      </c>
      <c r="J95" s="16">
        <v>0.467033436680103</v>
      </c>
      <c r="K95" s="16">
        <v>0.89271786556559896</v>
      </c>
      <c r="L95" s="16">
        <v>0.89583381872377998</v>
      </c>
      <c r="M95" s="17">
        <v>0.91524041355183805</v>
      </c>
      <c r="N95" s="18">
        <v>0.64546145049181902</v>
      </c>
      <c r="O95" s="18">
        <v>0.64546145051421899</v>
      </c>
      <c r="P95" s="18">
        <v>0.72506888609519904</v>
      </c>
      <c r="Q95" s="18">
        <v>0.72759967524222202</v>
      </c>
      <c r="R95" s="17">
        <v>0.74336178624911398</v>
      </c>
      <c r="S95" s="16">
        <v>-0.91148250609396497</v>
      </c>
      <c r="T95" s="16">
        <v>7.4539885169827803E-3</v>
      </c>
      <c r="U95" s="16">
        <v>1.71134859686739</v>
      </c>
      <c r="V95" s="16">
        <v>1.7356242575593801</v>
      </c>
      <c r="W95" s="17">
        <v>1.9067367386046801</v>
      </c>
      <c r="X95" s="18"/>
      <c r="Y95" s="17">
        <f t="shared" si="83"/>
        <v>0.23121800243458362</v>
      </c>
      <c r="Z95" s="19">
        <f t="shared" si="86"/>
        <v>3.4712785167749088E-2</v>
      </c>
      <c r="AA95" s="19">
        <f t="shared" si="87"/>
        <v>3.6409775665784183E-2</v>
      </c>
      <c r="AB95" s="16">
        <f t="shared" si="84"/>
        <v>1.5569439565857839</v>
      </c>
      <c r="AC95" s="16">
        <f t="shared" si="85"/>
        <v>1.1633749523555661</v>
      </c>
    </row>
    <row r="96" spans="1:29" x14ac:dyDescent="0.3">
      <c r="A96" s="12">
        <v>95</v>
      </c>
      <c r="B96" s="12" t="s">
        <v>30</v>
      </c>
      <c r="C96" s="12" t="s">
        <v>46</v>
      </c>
      <c r="D96" s="13" t="s">
        <v>55</v>
      </c>
      <c r="E96" s="13">
        <v>7</v>
      </c>
      <c r="F96" s="14">
        <v>180</v>
      </c>
      <c r="G96" s="14">
        <v>144</v>
      </c>
      <c r="H96" s="15">
        <v>36</v>
      </c>
      <c r="I96" s="16">
        <v>0.47677484938568199</v>
      </c>
      <c r="J96" s="16">
        <v>0.48494242605816601</v>
      </c>
      <c r="K96" s="16">
        <v>0.88083577735390906</v>
      </c>
      <c r="L96" s="16">
        <v>0.88391025712870996</v>
      </c>
      <c r="M96" s="17">
        <v>0.90637253735458401</v>
      </c>
      <c r="N96" s="18">
        <v>0.66353442597833401</v>
      </c>
      <c r="O96" s="18">
        <v>0.66353442598418699</v>
      </c>
      <c r="P96" s="18">
        <v>0.70634659364027597</v>
      </c>
      <c r="Q96" s="18">
        <v>0.70881203427288797</v>
      </c>
      <c r="R96" s="17">
        <v>0.72682464857722795</v>
      </c>
      <c r="S96" s="16">
        <v>-1.09303226082833</v>
      </c>
      <c r="T96" s="16">
        <v>2.5271273990478799E-3</v>
      </c>
      <c r="U96" s="16">
        <v>1.79077606229192</v>
      </c>
      <c r="V96" s="16">
        <v>1.8161784099744001</v>
      </c>
      <c r="W96" s="17">
        <v>2.03054919198512</v>
      </c>
      <c r="X96" s="18"/>
      <c r="Y96" s="17">
        <f t="shared" si="83"/>
        <v>0.24703054461461127</v>
      </c>
      <c r="Z96" s="19">
        <f t="shared" si="86"/>
        <v>9.6891221868578223E-3</v>
      </c>
      <c r="AA96" s="19">
        <f t="shared" si="87"/>
        <v>2.2246418874085266E-2</v>
      </c>
      <c r="AB96" s="16">
        <f t="shared" si="84"/>
        <v>1.7565666868066641</v>
      </c>
      <c r="AC96" s="16">
        <f t="shared" si="85"/>
        <v>1.3037245434078919</v>
      </c>
    </row>
    <row r="97" spans="1:29" x14ac:dyDescent="0.3">
      <c r="A97" s="2">
        <v>96</v>
      </c>
      <c r="B97" s="2" t="s">
        <v>30</v>
      </c>
      <c r="C97" s="2" t="s">
        <v>48</v>
      </c>
      <c r="D97" s="3" t="s">
        <v>55</v>
      </c>
      <c r="E97" s="3">
        <v>1</v>
      </c>
      <c r="F97" s="5">
        <v>180</v>
      </c>
      <c r="G97" s="5">
        <v>144</v>
      </c>
      <c r="H97" s="6">
        <v>36</v>
      </c>
      <c r="I97" s="7">
        <v>0.55720813412687398</v>
      </c>
      <c r="J97" s="7">
        <v>0.557423166710726</v>
      </c>
      <c r="K97" s="7">
        <v>0.81030861747580796</v>
      </c>
      <c r="L97" s="7">
        <v>0.81313692840484297</v>
      </c>
      <c r="M97" s="8">
        <v>0.81599506350343298</v>
      </c>
      <c r="N97" s="9">
        <v>0.61370747309930196</v>
      </c>
      <c r="O97" s="9">
        <v>0.613707473111196</v>
      </c>
      <c r="P97" s="9">
        <v>0.75684281209655502</v>
      </c>
      <c r="Q97" s="9">
        <v>0.75948450533645095</v>
      </c>
      <c r="R97" s="8">
        <v>0.76215405488672705</v>
      </c>
      <c r="S97" s="7">
        <v>0.53726439398729697</v>
      </c>
      <c r="T97" s="7">
        <v>0.54057108588643499</v>
      </c>
      <c r="U97" s="7">
        <v>0.84201490337166796</v>
      </c>
      <c r="V97" s="7">
        <v>0.85395897375526297</v>
      </c>
      <c r="W97" s="8">
        <v>0.86642618758288403</v>
      </c>
      <c r="X97" s="9"/>
      <c r="Y97" s="8">
        <f t="shared" ref="Y97:Y100" si="88">(M97-R97)/R97</f>
        <v>7.0643209560444967E-2</v>
      </c>
      <c r="Z97" s="11"/>
      <c r="AA97" s="11"/>
      <c r="AB97" s="7">
        <f t="shared" ref="AB97:AB100" si="89">(N97-S97)</f>
        <v>7.6443079112004986E-2</v>
      </c>
      <c r="AC97" s="7">
        <f t="shared" ref="AC97:AC100" si="90">(W97-R97)</f>
        <v>0.10427213269615698</v>
      </c>
    </row>
    <row r="98" spans="1:29" x14ac:dyDescent="0.3">
      <c r="A98" s="2">
        <v>97</v>
      </c>
      <c r="B98" s="2" t="s">
        <v>30</v>
      </c>
      <c r="C98" s="2" t="s">
        <v>48</v>
      </c>
      <c r="D98" s="3" t="s">
        <v>55</v>
      </c>
      <c r="E98" s="3">
        <v>2</v>
      </c>
      <c r="F98" s="5">
        <v>180</v>
      </c>
      <c r="G98" s="5">
        <v>144</v>
      </c>
      <c r="H98" s="6">
        <v>36</v>
      </c>
      <c r="I98" s="7">
        <v>0.721935115499307</v>
      </c>
      <c r="J98" s="7">
        <v>0.72205901129467398</v>
      </c>
      <c r="K98" s="7">
        <v>0.64213111438050996</v>
      </c>
      <c r="L98" s="7">
        <v>0.64437241653318</v>
      </c>
      <c r="M98" s="8">
        <v>0.64892634186255704</v>
      </c>
      <c r="N98" s="9">
        <v>0.80349616983461303</v>
      </c>
      <c r="O98" s="9">
        <v>0.80349616987815797</v>
      </c>
      <c r="P98" s="9">
        <v>0.53980020776724003</v>
      </c>
      <c r="Q98" s="9">
        <v>0.54168433289462603</v>
      </c>
      <c r="R98" s="8">
        <v>0.54551253835594404</v>
      </c>
      <c r="S98" s="7">
        <v>0.72750844937946302</v>
      </c>
      <c r="T98" s="7">
        <v>0.73774868641060298</v>
      </c>
      <c r="U98" s="7">
        <v>0.64614477888301203</v>
      </c>
      <c r="V98" s="7">
        <v>0.65531041085231301</v>
      </c>
      <c r="W98" s="8">
        <v>0.67487621109580498</v>
      </c>
      <c r="X98" s="9"/>
      <c r="Y98" s="8">
        <f t="shared" si="88"/>
        <v>0.18957181775927584</v>
      </c>
      <c r="Z98" s="11">
        <f t="shared" ref="Z98:Z100" si="91">(M97-M98)/M97</f>
        <v>0.20474231905714593</v>
      </c>
      <c r="AA98" s="11">
        <f t="shared" ref="AA98:AA100" si="92">(R97-R98)/R97</f>
        <v>0.28424898502046381</v>
      </c>
      <c r="AB98" s="7">
        <f t="shared" si="89"/>
        <v>7.598772045515001E-2</v>
      </c>
      <c r="AC98" s="7">
        <f t="shared" si="90"/>
        <v>0.12936367273986094</v>
      </c>
    </row>
    <row r="99" spans="1:29" x14ac:dyDescent="0.3">
      <c r="A99" s="2">
        <v>98</v>
      </c>
      <c r="B99" s="2" t="s">
        <v>30</v>
      </c>
      <c r="C99" s="2" t="s">
        <v>48</v>
      </c>
      <c r="D99" s="3" t="s">
        <v>55</v>
      </c>
      <c r="E99" s="3">
        <v>3</v>
      </c>
      <c r="F99" s="5">
        <v>180</v>
      </c>
      <c r="G99" s="5">
        <v>144</v>
      </c>
      <c r="H99" s="6">
        <v>36</v>
      </c>
      <c r="I99" s="7">
        <v>0.741070792701778</v>
      </c>
      <c r="J99" s="7">
        <v>0.74164430086935795</v>
      </c>
      <c r="K99" s="7">
        <v>0.61964244842399896</v>
      </c>
      <c r="L99" s="7">
        <v>0.62180525586696</v>
      </c>
      <c r="M99" s="8">
        <v>0.62843214203512598</v>
      </c>
      <c r="N99" s="9">
        <v>0.84578352672383195</v>
      </c>
      <c r="O99" s="9">
        <v>0.84578352674194301</v>
      </c>
      <c r="P99" s="9">
        <v>0.47820368786044798</v>
      </c>
      <c r="Q99" s="9">
        <v>0.47987281575506902</v>
      </c>
      <c r="R99" s="8">
        <v>0.48498705770654998</v>
      </c>
      <c r="S99" s="7">
        <v>0.73422936480923195</v>
      </c>
      <c r="T99" s="7">
        <v>0.76221449589265999</v>
      </c>
      <c r="U99" s="7">
        <v>0.63812655310508504</v>
      </c>
      <c r="V99" s="7">
        <v>0.64717844569440597</v>
      </c>
      <c r="W99" s="8">
        <v>0.67683541943370495</v>
      </c>
      <c r="X99" s="9" t="s">
        <v>85</v>
      </c>
      <c r="Y99" s="8">
        <f t="shared" si="88"/>
        <v>0.29577095316091917</v>
      </c>
      <c r="Z99" s="11">
        <f t="shared" si="91"/>
        <v>3.158170427880664E-2</v>
      </c>
      <c r="AA99" s="11">
        <f t="shared" si="92"/>
        <v>0.11095158478264253</v>
      </c>
      <c r="AB99" s="7">
        <f t="shared" si="89"/>
        <v>0.11155416191459999</v>
      </c>
      <c r="AC99" s="7">
        <f t="shared" si="90"/>
        <v>0.19184836172715497</v>
      </c>
    </row>
    <row r="100" spans="1:29" x14ac:dyDescent="0.3">
      <c r="A100" s="2">
        <v>99</v>
      </c>
      <c r="B100" s="2" t="s">
        <v>30</v>
      </c>
      <c r="C100" s="2" t="s">
        <v>48</v>
      </c>
      <c r="D100" s="3" t="s">
        <v>55</v>
      </c>
      <c r="E100" s="3">
        <v>4</v>
      </c>
      <c r="F100" s="5">
        <v>180</v>
      </c>
      <c r="G100" s="5">
        <v>144</v>
      </c>
      <c r="H100" s="6">
        <v>36</v>
      </c>
      <c r="I100" s="7">
        <v>0.74294531388782004</v>
      </c>
      <c r="J100" s="7">
        <v>0.74485849251427905</v>
      </c>
      <c r="K100" s="7">
        <v>0.61739541961911704</v>
      </c>
      <c r="L100" s="7">
        <v>0.61955038400575402</v>
      </c>
      <c r="M100" s="8">
        <v>0.62840155218726701</v>
      </c>
      <c r="N100" s="9">
        <v>0.88180893342201205</v>
      </c>
      <c r="O100" s="9">
        <v>0.88180893342917599</v>
      </c>
      <c r="P100" s="9">
        <v>0.418639172564579</v>
      </c>
      <c r="Q100" s="9">
        <v>0.42010039575973002</v>
      </c>
      <c r="R100" s="8">
        <v>0.42610213403959002</v>
      </c>
      <c r="S100" s="7">
        <v>0.72841517021035396</v>
      </c>
      <c r="T100" s="7">
        <v>0.782719267010206</v>
      </c>
      <c r="U100" s="7">
        <v>0.64506885356009303</v>
      </c>
      <c r="V100" s="7">
        <v>0.65421922341499095</v>
      </c>
      <c r="W100" s="8">
        <v>0.69514671763035596</v>
      </c>
      <c r="X100" s="9"/>
      <c r="Y100" s="8">
        <f t="shared" si="88"/>
        <v>0.47476743716303693</v>
      </c>
      <c r="Z100" s="11">
        <f t="shared" si="91"/>
        <v>4.8676453371580091E-5</v>
      </c>
      <c r="AA100" s="11">
        <f t="shared" si="92"/>
        <v>0.12141545373482797</v>
      </c>
      <c r="AB100" s="7">
        <f t="shared" si="89"/>
        <v>0.1533937632116581</v>
      </c>
      <c r="AC100" s="7">
        <f t="shared" si="90"/>
        <v>0.26904458359076594</v>
      </c>
    </row>
    <row r="101" spans="1:29" x14ac:dyDescent="0.3">
      <c r="A101" s="12">
        <v>100</v>
      </c>
      <c r="B101" s="12" t="s">
        <v>30</v>
      </c>
      <c r="C101" s="12" t="s">
        <v>47</v>
      </c>
      <c r="D101" s="13" t="s">
        <v>55</v>
      </c>
      <c r="E101" s="13">
        <v>1</v>
      </c>
      <c r="F101" s="14">
        <v>180</v>
      </c>
      <c r="G101" s="14">
        <v>144</v>
      </c>
      <c r="H101" s="15">
        <v>36</v>
      </c>
      <c r="I101" s="16">
        <v>0.55881402160157101</v>
      </c>
      <c r="J101" s="16">
        <v>0.55891398475659404</v>
      </c>
      <c r="K101" s="16">
        <v>0.80883789664898498</v>
      </c>
      <c r="L101" s="16">
        <v>0.811661074156386</v>
      </c>
      <c r="M101" s="17">
        <v>0.81451402170207898</v>
      </c>
      <c r="N101" s="18">
        <v>0.63063026086572305</v>
      </c>
      <c r="O101" s="18">
        <v>0.63063026088072105</v>
      </c>
      <c r="P101" s="18">
        <v>0.740079191990064</v>
      </c>
      <c r="Q101" s="18">
        <v>0.74266237328903395</v>
      </c>
      <c r="R101" s="17">
        <v>0.74527279389760603</v>
      </c>
      <c r="S101" s="16">
        <v>0.45262730197932199</v>
      </c>
      <c r="T101" s="16">
        <v>0.45367945717644098</v>
      </c>
      <c r="U101" s="16">
        <v>0.91578786647830601</v>
      </c>
      <c r="V101" s="16">
        <v>0.92877841413946904</v>
      </c>
      <c r="W101" s="17">
        <v>0.94233794035023799</v>
      </c>
      <c r="X101" s="18"/>
      <c r="Y101" s="17">
        <f t="shared" ref="Y101:Y104" si="93">(M101-R101)/R101</f>
        <v>9.2907225879475863E-2</v>
      </c>
      <c r="Z101" s="19"/>
      <c r="AA101" s="19"/>
      <c r="AB101" s="16">
        <f t="shared" ref="AB101:AB104" si="94">(N101-S101)</f>
        <v>0.17800295888640105</v>
      </c>
      <c r="AC101" s="16">
        <f t="shared" ref="AC101:AC104" si="95">(W101-R101)</f>
        <v>0.19706514645263196</v>
      </c>
    </row>
    <row r="102" spans="1:29" x14ac:dyDescent="0.3">
      <c r="A102" s="12">
        <v>101</v>
      </c>
      <c r="B102" s="12" t="s">
        <v>30</v>
      </c>
      <c r="C102" s="12" t="s">
        <v>47</v>
      </c>
      <c r="D102" s="13" t="s">
        <v>55</v>
      </c>
      <c r="E102" s="13">
        <v>2</v>
      </c>
      <c r="F102" s="14">
        <v>180</v>
      </c>
      <c r="G102" s="14">
        <v>144</v>
      </c>
      <c r="H102" s="15">
        <v>36</v>
      </c>
      <c r="I102" s="16">
        <v>0.61580510695581603</v>
      </c>
      <c r="J102" s="16">
        <v>0.61629087838741803</v>
      </c>
      <c r="K102" s="16">
        <v>0.75479051545592502</v>
      </c>
      <c r="L102" s="16">
        <v>0.75742504533498101</v>
      </c>
      <c r="M102" s="17">
        <v>0.76277793911279501</v>
      </c>
      <c r="N102" s="18">
        <v>0.71705089905703601</v>
      </c>
      <c r="O102" s="18">
        <v>0.717050899059967</v>
      </c>
      <c r="P102" s="18">
        <v>0.64774146114488496</v>
      </c>
      <c r="Q102" s="18">
        <v>0.65000234571927396</v>
      </c>
      <c r="R102" s="17">
        <v>0.65459605902911899</v>
      </c>
      <c r="S102" s="16">
        <v>0.62761679408443105</v>
      </c>
      <c r="T102" s="16">
        <v>0.62967637578086399</v>
      </c>
      <c r="U102" s="16">
        <v>0.75535022432570198</v>
      </c>
      <c r="V102" s="16">
        <v>0.76606494707880801</v>
      </c>
      <c r="W102" s="17">
        <v>0.78893757885737203</v>
      </c>
      <c r="X102" s="18" t="s">
        <v>85</v>
      </c>
      <c r="Y102" s="17">
        <f t="shared" si="93"/>
        <v>0.16526509530798086</v>
      </c>
      <c r="Z102" s="19">
        <f t="shared" ref="Z102:Z104" si="96">(M101-M102)/M101</f>
        <v>6.3517731077448833E-2</v>
      </c>
      <c r="AA102" s="19">
        <f t="shared" ref="AA102:AA104" si="97">(R101-R102)/R101</f>
        <v>0.12166918692183634</v>
      </c>
      <c r="AB102" s="16">
        <f t="shared" si="94"/>
        <v>8.9434104972604955E-2</v>
      </c>
      <c r="AC102" s="16">
        <f t="shared" si="95"/>
        <v>0.13434151982825304</v>
      </c>
    </row>
    <row r="103" spans="1:29" x14ac:dyDescent="0.3">
      <c r="A103" s="12">
        <v>102</v>
      </c>
      <c r="B103" s="12" t="s">
        <v>30</v>
      </c>
      <c r="C103" s="12" t="s">
        <v>47</v>
      </c>
      <c r="D103" s="13" t="s">
        <v>55</v>
      </c>
      <c r="E103" s="13">
        <v>3</v>
      </c>
      <c r="F103" s="14">
        <v>180</v>
      </c>
      <c r="G103" s="14">
        <v>144</v>
      </c>
      <c r="H103" s="15">
        <v>36</v>
      </c>
      <c r="I103" s="16">
        <v>0.62192243634071898</v>
      </c>
      <c r="J103" s="16">
        <v>0.62578572032879398</v>
      </c>
      <c r="K103" s="16">
        <v>0.74875734090261503</v>
      </c>
      <c r="L103" s="16">
        <v>0.75137081251676097</v>
      </c>
      <c r="M103" s="17">
        <v>0.75937854290766604</v>
      </c>
      <c r="N103" s="18">
        <v>0.77453571602645999</v>
      </c>
      <c r="O103" s="18">
        <v>0.77453571605952798</v>
      </c>
      <c r="P103" s="18">
        <v>0.57821108686380396</v>
      </c>
      <c r="Q103" s="18">
        <v>0.58022928178484701</v>
      </c>
      <c r="R103" s="17">
        <v>0.58641307223297301</v>
      </c>
      <c r="S103" s="16">
        <v>0.69863660695720797</v>
      </c>
      <c r="T103" s="16">
        <v>0.72892076025810804</v>
      </c>
      <c r="U103" s="16">
        <v>0.67951424848113995</v>
      </c>
      <c r="V103" s="16">
        <v>0.689153229902983</v>
      </c>
      <c r="W103" s="17">
        <v>0.72073369952084199</v>
      </c>
      <c r="X103" s="18"/>
      <c r="Y103" s="17">
        <f t="shared" si="93"/>
        <v>0.29495500503777394</v>
      </c>
      <c r="Z103" s="19">
        <f t="shared" si="96"/>
        <v>4.4566000546409175E-3</v>
      </c>
      <c r="AA103" s="19">
        <f t="shared" si="97"/>
        <v>0.10416039915864042</v>
      </c>
      <c r="AB103" s="16">
        <f t="shared" si="94"/>
        <v>7.5899109069252013E-2</v>
      </c>
      <c r="AC103" s="16">
        <f t="shared" si="95"/>
        <v>0.13432062728786898</v>
      </c>
    </row>
    <row r="104" spans="1:29" x14ac:dyDescent="0.3">
      <c r="A104" s="12">
        <v>103</v>
      </c>
      <c r="B104" s="12" t="s">
        <v>30</v>
      </c>
      <c r="C104" s="12" t="s">
        <v>47</v>
      </c>
      <c r="D104" s="13" t="s">
        <v>55</v>
      </c>
      <c r="E104" s="13">
        <v>4</v>
      </c>
      <c r="F104" s="14">
        <v>180</v>
      </c>
      <c r="G104" s="14">
        <v>144</v>
      </c>
      <c r="H104" s="15">
        <v>36</v>
      </c>
      <c r="I104" s="16">
        <v>0.62903012598978703</v>
      </c>
      <c r="J104" s="16">
        <v>0.63615008762790004</v>
      </c>
      <c r="K104" s="16">
        <v>0.74168579563346304</v>
      </c>
      <c r="L104" s="16">
        <v>0.74427458464108298</v>
      </c>
      <c r="M104" s="17">
        <v>0.754907617388622</v>
      </c>
      <c r="N104" s="18">
        <v>0.82441458144249002</v>
      </c>
      <c r="O104" s="18">
        <v>0.82441458145177204</v>
      </c>
      <c r="P104" s="18">
        <v>0.51026027767426896</v>
      </c>
      <c r="Q104" s="18">
        <v>0.512041296274928</v>
      </c>
      <c r="R104" s="17">
        <v>0.51935654253449104</v>
      </c>
      <c r="S104" s="16">
        <v>0.65234118919551698</v>
      </c>
      <c r="T104" s="16">
        <v>0.71043358959751102</v>
      </c>
      <c r="U104" s="16">
        <v>0.72984382747269905</v>
      </c>
      <c r="V104" s="16">
        <v>0.74019673929107699</v>
      </c>
      <c r="W104" s="17">
        <v>0.78650292639366903</v>
      </c>
      <c r="X104" s="18"/>
      <c r="Y104" s="17">
        <f t="shared" si="93"/>
        <v>0.45354405993352392</v>
      </c>
      <c r="Z104" s="19">
        <f t="shared" si="96"/>
        <v>5.8876110746095582E-3</v>
      </c>
      <c r="AA104" s="19">
        <f t="shared" si="97"/>
        <v>0.11435033234020647</v>
      </c>
      <c r="AB104" s="16">
        <f t="shared" si="94"/>
        <v>0.17207339224697304</v>
      </c>
      <c r="AC104" s="16">
        <f t="shared" si="95"/>
        <v>0.26714638385917799</v>
      </c>
    </row>
    <row r="105" spans="1:29" x14ac:dyDescent="0.3">
      <c r="A105" s="2">
        <v>104</v>
      </c>
      <c r="B105" s="2" t="s">
        <v>30</v>
      </c>
      <c r="C105" s="2" t="s">
        <v>49</v>
      </c>
      <c r="D105" s="3" t="s">
        <v>55</v>
      </c>
      <c r="E105" s="3">
        <v>1</v>
      </c>
      <c r="F105" s="5">
        <v>180</v>
      </c>
      <c r="G105" s="5">
        <v>144</v>
      </c>
      <c r="H105" s="6">
        <v>36</v>
      </c>
      <c r="I105" s="7">
        <v>0.478018192340248</v>
      </c>
      <c r="J105" s="7">
        <v>0.47840756992372602</v>
      </c>
      <c r="K105" s="7">
        <v>0.87978858729431797</v>
      </c>
      <c r="L105" s="7">
        <v>0.88285941194436002</v>
      </c>
      <c r="M105" s="8">
        <v>0.88596261803948595</v>
      </c>
      <c r="N105" s="9">
        <v>0.53920693692098798</v>
      </c>
      <c r="O105" s="9">
        <v>0.53920693693767496</v>
      </c>
      <c r="P105" s="9">
        <v>0.82660971216771895</v>
      </c>
      <c r="Q105" s="9">
        <v>0.82949492063341901</v>
      </c>
      <c r="R105" s="8">
        <v>0.83241055324576996</v>
      </c>
      <c r="S105" s="7">
        <v>0.38918207674753702</v>
      </c>
      <c r="T105" s="7">
        <v>0.401796457565612</v>
      </c>
      <c r="U105" s="7">
        <v>0.96740695489999895</v>
      </c>
      <c r="V105" s="7">
        <v>0.98112972478523097</v>
      </c>
      <c r="W105" s="8">
        <v>0.99545354413423603</v>
      </c>
      <c r="X105" s="9"/>
      <c r="Y105" s="8">
        <f t="shared" ref="Y105:Y108" si="98">(M105-R105)/R105</f>
        <v>6.4333716799845397E-2</v>
      </c>
      <c r="Z105" s="11"/>
      <c r="AA105" s="11"/>
      <c r="AB105" s="7">
        <f t="shared" ref="AB105:AB108" si="99">(N105-S105)</f>
        <v>0.15002486017345096</v>
      </c>
      <c r="AC105" s="7">
        <f t="shared" ref="AC105:AC108" si="100">(W105-R105)</f>
        <v>0.16304299088846608</v>
      </c>
    </row>
    <row r="106" spans="1:29" x14ac:dyDescent="0.3">
      <c r="A106" s="2">
        <v>105</v>
      </c>
      <c r="B106" s="2" t="s">
        <v>30</v>
      </c>
      <c r="C106" s="2" t="s">
        <v>49</v>
      </c>
      <c r="D106" s="3" t="s">
        <v>55</v>
      </c>
      <c r="E106" s="3">
        <v>2</v>
      </c>
      <c r="F106" s="5">
        <v>180</v>
      </c>
      <c r="G106" s="5">
        <v>144</v>
      </c>
      <c r="H106" s="6">
        <v>36</v>
      </c>
      <c r="I106" s="7">
        <v>0.63425970717512103</v>
      </c>
      <c r="J106" s="7">
        <v>0.63439283122203405</v>
      </c>
      <c r="K106" s="7">
        <v>0.73643944930998895</v>
      </c>
      <c r="L106" s="7">
        <v>0.73900992640740004</v>
      </c>
      <c r="M106" s="8">
        <v>0.74423267638269097</v>
      </c>
      <c r="N106" s="9">
        <v>0.72580524963023696</v>
      </c>
      <c r="O106" s="9">
        <v>0.72580524964687299</v>
      </c>
      <c r="P106" s="9">
        <v>0.63764227894861003</v>
      </c>
      <c r="Q106" s="9">
        <v>0.63986791321618497</v>
      </c>
      <c r="R106" s="8">
        <v>0.64439000420376602</v>
      </c>
      <c r="S106" s="7">
        <v>0.63904593559212597</v>
      </c>
      <c r="T106" s="7">
        <v>0.640047895555799</v>
      </c>
      <c r="U106" s="7">
        <v>0.74366833090356099</v>
      </c>
      <c r="V106" s="7">
        <v>0.75421734476399904</v>
      </c>
      <c r="W106" s="8">
        <v>0.77673623911306899</v>
      </c>
      <c r="X106" s="9"/>
      <c r="Y106" s="8">
        <f t="shared" si="98"/>
        <v>0.15494137327951654</v>
      </c>
      <c r="Z106" s="11">
        <f t="shared" ref="Z106:Z108" si="101">(M105-M106)/M105</f>
        <v>0.15997282365075849</v>
      </c>
      <c r="AA106" s="11">
        <f t="shared" ref="AA106:AA108" si="102">(R105-R106)/R105</f>
        <v>0.22587477814747348</v>
      </c>
      <c r="AB106" s="7">
        <f t="shared" si="99"/>
        <v>8.6759314038110991E-2</v>
      </c>
      <c r="AC106" s="7">
        <f t="shared" si="100"/>
        <v>0.13234623490930297</v>
      </c>
    </row>
    <row r="107" spans="1:29" x14ac:dyDescent="0.3">
      <c r="A107" s="2">
        <v>106</v>
      </c>
      <c r="B107" s="2" t="s">
        <v>30</v>
      </c>
      <c r="C107" s="2" t="s">
        <v>49</v>
      </c>
      <c r="D107" s="3" t="s">
        <v>55</v>
      </c>
      <c r="E107" s="3">
        <v>3</v>
      </c>
      <c r="F107" s="5">
        <v>180</v>
      </c>
      <c r="G107" s="5">
        <v>144</v>
      </c>
      <c r="H107" s="6">
        <v>36</v>
      </c>
      <c r="I107" s="7">
        <v>0.65143495585218103</v>
      </c>
      <c r="J107" s="7">
        <v>0.65282421958550996</v>
      </c>
      <c r="K107" s="7">
        <v>0.718939849322907</v>
      </c>
      <c r="L107" s="7">
        <v>0.72144924560637902</v>
      </c>
      <c r="M107" s="8">
        <v>0.72913808705895999</v>
      </c>
      <c r="N107" s="9">
        <v>0.78370451965846599</v>
      </c>
      <c r="O107" s="9">
        <v>0.78370451966430599</v>
      </c>
      <c r="P107" s="9">
        <v>0.56633220613729296</v>
      </c>
      <c r="Q107" s="9">
        <v>0.56830893887040002</v>
      </c>
      <c r="R107" s="8">
        <v>0.57436568832806401</v>
      </c>
      <c r="S107" s="7">
        <v>0.69092036318859196</v>
      </c>
      <c r="T107" s="7">
        <v>0.715728842808525</v>
      </c>
      <c r="U107" s="7">
        <v>0.68815855912718205</v>
      </c>
      <c r="V107" s="7">
        <v>0.69792016100901999</v>
      </c>
      <c r="W107" s="8">
        <v>0.72990237553559101</v>
      </c>
      <c r="X107" s="9" t="s">
        <v>85</v>
      </c>
      <c r="Y107" s="8">
        <f t="shared" si="98"/>
        <v>0.26946665143147214</v>
      </c>
      <c r="Z107" s="11">
        <f t="shared" si="101"/>
        <v>2.0282083550936705E-2</v>
      </c>
      <c r="AA107" s="11">
        <f t="shared" si="102"/>
        <v>0.10866760101629269</v>
      </c>
      <c r="AB107" s="7">
        <f t="shared" si="99"/>
        <v>9.2784156469874035E-2</v>
      </c>
      <c r="AC107" s="7">
        <f t="shared" si="100"/>
        <v>0.155536687207527</v>
      </c>
    </row>
    <row r="108" spans="1:29" x14ac:dyDescent="0.3">
      <c r="A108" s="2">
        <v>107</v>
      </c>
      <c r="B108" s="2" t="s">
        <v>30</v>
      </c>
      <c r="C108" s="2" t="s">
        <v>49</v>
      </c>
      <c r="D108" s="3" t="s">
        <v>55</v>
      </c>
      <c r="E108" s="3">
        <v>4</v>
      </c>
      <c r="F108" s="5">
        <v>180</v>
      </c>
      <c r="G108" s="5">
        <v>144</v>
      </c>
      <c r="H108" s="6">
        <v>36</v>
      </c>
      <c r="I108" s="7">
        <v>0.63902297972571498</v>
      </c>
      <c r="J108" s="7">
        <v>0.645852203734117</v>
      </c>
      <c r="K108" s="7">
        <v>0.73162816907072203</v>
      </c>
      <c r="L108" s="7">
        <v>0.73418185281781001</v>
      </c>
      <c r="M108" s="8">
        <v>0.74467069637737504</v>
      </c>
      <c r="N108" s="9">
        <v>0.82644027707171797</v>
      </c>
      <c r="O108" s="9">
        <v>0.82644027707333201</v>
      </c>
      <c r="P108" s="9">
        <v>0.50730835106033401</v>
      </c>
      <c r="Q108" s="9">
        <v>0.50907906622089205</v>
      </c>
      <c r="R108" s="8">
        <v>0.516351992764291</v>
      </c>
      <c r="S108" s="7">
        <v>0.72613039397589496</v>
      </c>
      <c r="T108" s="7">
        <v>0.79449836400496798</v>
      </c>
      <c r="U108" s="7">
        <v>0.64777657327884897</v>
      </c>
      <c r="V108" s="7">
        <v>0.65696535242409404</v>
      </c>
      <c r="W108" s="8">
        <v>0.69806464253770195</v>
      </c>
      <c r="X108" s="9"/>
      <c r="Y108" s="8">
        <f t="shared" si="98"/>
        <v>0.44217647421244488</v>
      </c>
      <c r="Z108" s="11">
        <f t="shared" si="101"/>
        <v>-2.1302699165074667E-2</v>
      </c>
      <c r="AA108" s="11">
        <f t="shared" si="102"/>
        <v>0.10100480711625824</v>
      </c>
      <c r="AB108" s="7">
        <f t="shared" si="99"/>
        <v>0.100309883095823</v>
      </c>
      <c r="AC108" s="7">
        <f t="shared" si="100"/>
        <v>0.18171264977341095</v>
      </c>
    </row>
    <row r="109" spans="1:29" x14ac:dyDescent="0.3">
      <c r="A109" s="12">
        <v>108</v>
      </c>
      <c r="B109" s="12" t="s">
        <v>30</v>
      </c>
      <c r="C109" s="12" t="s">
        <v>50</v>
      </c>
      <c r="D109" s="13" t="s">
        <v>55</v>
      </c>
      <c r="E109" s="13">
        <v>1</v>
      </c>
      <c r="F109" s="14">
        <v>180</v>
      </c>
      <c r="G109" s="14">
        <v>144</v>
      </c>
      <c r="H109" s="15">
        <v>36</v>
      </c>
      <c r="I109" s="16">
        <v>0.48376371397359402</v>
      </c>
      <c r="J109" s="16">
        <v>0.48419272660205998</v>
      </c>
      <c r="K109" s="16">
        <v>0.87493321570531501</v>
      </c>
      <c r="L109" s="16">
        <v>0.877987093108056</v>
      </c>
      <c r="M109" s="17">
        <v>0.88107317324937195</v>
      </c>
      <c r="N109" s="18">
        <v>0.54451034185720204</v>
      </c>
      <c r="O109" s="18">
        <v>0.54451034186893099</v>
      </c>
      <c r="P109" s="18">
        <v>0.82183909684993095</v>
      </c>
      <c r="Q109" s="18">
        <v>0.824707653902638</v>
      </c>
      <c r="R109" s="17">
        <v>0.82760645951501899</v>
      </c>
      <c r="S109" s="16">
        <v>0.41977453454006602</v>
      </c>
      <c r="T109" s="16">
        <v>0.42476511919001397</v>
      </c>
      <c r="U109" s="16">
        <v>0.94286977067060695</v>
      </c>
      <c r="V109" s="16">
        <v>0.956244478004597</v>
      </c>
      <c r="W109" s="17">
        <v>0.97020498986190495</v>
      </c>
      <c r="X109" s="18"/>
      <c r="Y109" s="17">
        <f t="shared" ref="Y109:Y112" si="103">(M109-R109)/R109</f>
        <v>6.460403144470947E-2</v>
      </c>
      <c r="Z109" s="19"/>
      <c r="AA109" s="19"/>
      <c r="AB109" s="16">
        <f t="shared" ref="AB109:AB112" si="104">(N109-S109)</f>
        <v>0.12473580731713602</v>
      </c>
      <c r="AC109" s="16">
        <f t="shared" ref="AC109:AC112" si="105">(W109-R109)</f>
        <v>0.14259853034688597</v>
      </c>
    </row>
    <row r="110" spans="1:29" x14ac:dyDescent="0.3">
      <c r="A110" s="12">
        <v>109</v>
      </c>
      <c r="B110" s="12" t="s">
        <v>30</v>
      </c>
      <c r="C110" s="12" t="s">
        <v>50</v>
      </c>
      <c r="D110" s="13" t="s">
        <v>55</v>
      </c>
      <c r="E110" s="13">
        <v>2</v>
      </c>
      <c r="F110" s="14">
        <v>180</v>
      </c>
      <c r="G110" s="14">
        <v>144</v>
      </c>
      <c r="H110" s="15">
        <v>36</v>
      </c>
      <c r="I110" s="16">
        <v>0.66001132662897399</v>
      </c>
      <c r="J110" s="16">
        <v>0.66034523071562501</v>
      </c>
      <c r="K110" s="16">
        <v>0.71004008102829397</v>
      </c>
      <c r="L110" s="16">
        <v>0.71251841345363798</v>
      </c>
      <c r="M110" s="17">
        <v>0.71755394192664501</v>
      </c>
      <c r="N110" s="18">
        <v>0.75042087124736701</v>
      </c>
      <c r="O110" s="18">
        <v>0.750420871255432</v>
      </c>
      <c r="P110" s="18">
        <v>0.60834741867255004</v>
      </c>
      <c r="Q110" s="18">
        <v>0.61047080180803004</v>
      </c>
      <c r="R110" s="17">
        <v>0.61478513677313495</v>
      </c>
      <c r="S110" s="16">
        <v>0.58292309505961404</v>
      </c>
      <c r="T110" s="16">
        <v>0.59319654749020401</v>
      </c>
      <c r="U110" s="16">
        <v>0.79939493142556795</v>
      </c>
      <c r="V110" s="16">
        <v>0.81073443300327497</v>
      </c>
      <c r="W110" s="17">
        <v>0.83494077507257203</v>
      </c>
      <c r="X110" s="18"/>
      <c r="Y110" s="17">
        <f t="shared" si="103"/>
        <v>0.16716214984135719</v>
      </c>
      <c r="Z110" s="19">
        <f t="shared" ref="Z110:Z112" si="106">(M109-M110)/M109</f>
        <v>0.18559097733014934</v>
      </c>
      <c r="AA110" s="19">
        <f t="shared" ref="AA110:AA112" si="107">(R109-R110)/R109</f>
        <v>0.25715280529177875</v>
      </c>
      <c r="AB110" s="16">
        <f t="shared" si="104"/>
        <v>0.16749777618775297</v>
      </c>
      <c r="AC110" s="16">
        <f t="shared" si="105"/>
        <v>0.22015563829943707</v>
      </c>
    </row>
    <row r="111" spans="1:29" x14ac:dyDescent="0.3">
      <c r="A111" s="12">
        <v>110</v>
      </c>
      <c r="B111" s="12" t="s">
        <v>30</v>
      </c>
      <c r="C111" s="12" t="s">
        <v>50</v>
      </c>
      <c r="D111" s="13" t="s">
        <v>55</v>
      </c>
      <c r="E111" s="13">
        <v>3</v>
      </c>
      <c r="F111" s="14">
        <v>180</v>
      </c>
      <c r="G111" s="14">
        <v>144</v>
      </c>
      <c r="H111" s="15">
        <v>36</v>
      </c>
      <c r="I111" s="16">
        <v>0.70229467648047905</v>
      </c>
      <c r="J111" s="16">
        <v>0.70278261711747003</v>
      </c>
      <c r="K111" s="16">
        <v>0.66442190306895899</v>
      </c>
      <c r="L111" s="16">
        <v>0.66674100925814705</v>
      </c>
      <c r="M111" s="17">
        <v>0.67384679797625902</v>
      </c>
      <c r="N111" s="18">
        <v>0.80520313803020305</v>
      </c>
      <c r="O111" s="18">
        <v>0.80520313804598698</v>
      </c>
      <c r="P111" s="18">
        <v>0.537450554960898</v>
      </c>
      <c r="Q111" s="18">
        <v>0.53932647883191298</v>
      </c>
      <c r="R111" s="17">
        <v>0.54507434787768605</v>
      </c>
      <c r="S111" s="16">
        <v>0.50722652801664203</v>
      </c>
      <c r="T111" s="16">
        <v>0.51282921518478697</v>
      </c>
      <c r="U111" s="16">
        <v>0.86891436926265098</v>
      </c>
      <c r="V111" s="16">
        <v>0.88124001141248898</v>
      </c>
      <c r="W111" s="17">
        <v>0.92162286416407802</v>
      </c>
      <c r="X111" s="18" t="s">
        <v>85</v>
      </c>
      <c r="Y111" s="17">
        <f t="shared" si="103"/>
        <v>0.23624749651119031</v>
      </c>
      <c r="Z111" s="19">
        <f t="shared" si="106"/>
        <v>6.0911300735149672E-2</v>
      </c>
      <c r="AA111" s="19">
        <f t="shared" si="107"/>
        <v>0.11339049161361434</v>
      </c>
      <c r="AB111" s="16">
        <f t="shared" si="104"/>
        <v>0.29797661001356102</v>
      </c>
      <c r="AC111" s="16">
        <f t="shared" si="105"/>
        <v>0.37654851628639197</v>
      </c>
    </row>
    <row r="112" spans="1:29" x14ac:dyDescent="0.3">
      <c r="A112" s="12">
        <v>111</v>
      </c>
      <c r="B112" s="12" t="s">
        <v>30</v>
      </c>
      <c r="C112" s="12" t="s">
        <v>50</v>
      </c>
      <c r="D112" s="13" t="s">
        <v>55</v>
      </c>
      <c r="E112" s="13">
        <v>4</v>
      </c>
      <c r="F112" s="14">
        <v>180</v>
      </c>
      <c r="G112" s="14">
        <v>144</v>
      </c>
      <c r="H112" s="15">
        <v>36</v>
      </c>
      <c r="I112" s="16">
        <v>0.71272927583354095</v>
      </c>
      <c r="J112" s="16">
        <v>0.71399802939316104</v>
      </c>
      <c r="K112" s="16">
        <v>0.652674018940542</v>
      </c>
      <c r="L112" s="16">
        <v>0.65495212017389404</v>
      </c>
      <c r="M112" s="17">
        <v>0.66430905306612498</v>
      </c>
      <c r="N112" s="18">
        <v>0.83649274201211699</v>
      </c>
      <c r="O112" s="18">
        <v>0.83649274202204205</v>
      </c>
      <c r="P112" s="18">
        <v>0.49239774481329801</v>
      </c>
      <c r="Q112" s="18">
        <v>0.49411641581475702</v>
      </c>
      <c r="R112" s="17">
        <v>0.50117557938002699</v>
      </c>
      <c r="S112" s="16">
        <v>0.48503931495319103</v>
      </c>
      <c r="T112" s="16">
        <v>0.49403554637543901</v>
      </c>
      <c r="U112" s="16">
        <v>0.88826051280641205</v>
      </c>
      <c r="V112" s="16">
        <v>0.90086058204680797</v>
      </c>
      <c r="W112" s="17">
        <v>0.95721778608632102</v>
      </c>
      <c r="X112" s="18"/>
      <c r="Y112" s="17">
        <f t="shared" si="103"/>
        <v>0.32550164133675513</v>
      </c>
      <c r="Z112" s="19">
        <f t="shared" si="106"/>
        <v>1.4154174122038453E-2</v>
      </c>
      <c r="AA112" s="19">
        <f t="shared" si="107"/>
        <v>8.0537212342837824E-2</v>
      </c>
      <c r="AB112" s="16">
        <f t="shared" si="104"/>
        <v>0.35145342705892596</v>
      </c>
      <c r="AC112" s="16">
        <f t="shared" si="105"/>
        <v>0.45604220670629403</v>
      </c>
    </row>
    <row r="113" spans="1:29" x14ac:dyDescent="0.3">
      <c r="A113" s="2">
        <v>112</v>
      </c>
      <c r="B113" s="2" t="s">
        <v>30</v>
      </c>
      <c r="C113" s="2" t="s">
        <v>51</v>
      </c>
      <c r="D113" s="3" t="s">
        <v>55</v>
      </c>
      <c r="E113" s="3">
        <v>1</v>
      </c>
      <c r="F113" s="5">
        <v>180</v>
      </c>
      <c r="G113" s="5">
        <v>144</v>
      </c>
      <c r="H113" s="6">
        <v>36</v>
      </c>
      <c r="I113" s="7">
        <v>0.42927793465393599</v>
      </c>
      <c r="J113" s="7">
        <v>0.42994003748451598</v>
      </c>
      <c r="K113" s="7">
        <v>0.91994734903688902</v>
      </c>
      <c r="L113" s="7">
        <v>0.92315834431116295</v>
      </c>
      <c r="M113" s="8">
        <v>0.92640319911145796</v>
      </c>
      <c r="N113" s="9">
        <v>0.481209841884012</v>
      </c>
      <c r="O113" s="9">
        <v>0.48120984190094501</v>
      </c>
      <c r="P113" s="9">
        <v>0.87708846962074805</v>
      </c>
      <c r="Q113" s="9">
        <v>0.88014986974763698</v>
      </c>
      <c r="R113" s="8">
        <v>0.88324355193924398</v>
      </c>
      <c r="S113" s="7">
        <v>0.38884791029273702</v>
      </c>
      <c r="T113" s="7">
        <v>0.39355781068059198</v>
      </c>
      <c r="U113" s="7">
        <v>0.96767154336238104</v>
      </c>
      <c r="V113" s="7">
        <v>0.98139806646291206</v>
      </c>
      <c r="W113" s="8">
        <v>0.995725803415897</v>
      </c>
      <c r="X113" s="9"/>
      <c r="Y113" s="8">
        <f t="shared" ref="Y113:Y117" si="108">(M113-R113)/R113</f>
        <v>4.8864944530252093E-2</v>
      </c>
      <c r="Z113" s="11"/>
      <c r="AA113" s="11"/>
      <c r="AB113" s="7">
        <f t="shared" ref="AB113:AB117" si="109">(N113-S113)</f>
        <v>9.2361931591274982E-2</v>
      </c>
      <c r="AC113" s="7">
        <f t="shared" ref="AC113:AC117" si="110">(W113-R113)</f>
        <v>0.11248225147665303</v>
      </c>
    </row>
    <row r="114" spans="1:29" x14ac:dyDescent="0.3">
      <c r="A114" s="2">
        <v>113</v>
      </c>
      <c r="B114" s="2" t="s">
        <v>30</v>
      </c>
      <c r="C114" s="2" t="s">
        <v>51</v>
      </c>
      <c r="D114" s="3" t="s">
        <v>55</v>
      </c>
      <c r="E114" s="3">
        <v>2</v>
      </c>
      <c r="F114" s="5">
        <v>180</v>
      </c>
      <c r="G114" s="5">
        <v>144</v>
      </c>
      <c r="H114" s="6">
        <v>36</v>
      </c>
      <c r="I114" s="7">
        <v>0.63251074070825197</v>
      </c>
      <c r="J114" s="7">
        <v>0.63272964525562803</v>
      </c>
      <c r="K114" s="7">
        <v>0.73819817235391905</v>
      </c>
      <c r="L114" s="7">
        <v>0.74077478811936204</v>
      </c>
      <c r="M114" s="8">
        <v>0.746010010770775</v>
      </c>
      <c r="N114" s="9">
        <v>0.72689466649925005</v>
      </c>
      <c r="O114" s="9">
        <v>0.72689466650191203</v>
      </c>
      <c r="P114" s="9">
        <v>0.63637429401519097</v>
      </c>
      <c r="Q114" s="9">
        <v>0.63859550249292796</v>
      </c>
      <c r="R114" s="8">
        <v>0.64310860106669099</v>
      </c>
      <c r="S114" s="7">
        <v>0.64954618381472096</v>
      </c>
      <c r="T114" s="7">
        <v>0.65792748082141905</v>
      </c>
      <c r="U114" s="7">
        <v>0.73277174671092304</v>
      </c>
      <c r="V114" s="7">
        <v>0.74316619137310003</v>
      </c>
      <c r="W114" s="8">
        <v>0.76535512810799899</v>
      </c>
      <c r="X114" s="9"/>
      <c r="Y114" s="8">
        <f t="shared" si="108"/>
        <v>0.16000627193199837</v>
      </c>
      <c r="Z114" s="11">
        <f t="shared" ref="Z114:Z117" si="111">(M113-M114)/M113</f>
        <v>0.19472427180055474</v>
      </c>
      <c r="AA114" s="11">
        <f t="shared" ref="AA114:AA117" si="112">(R113-R114)/R113</f>
        <v>0.2718785213266649</v>
      </c>
      <c r="AB114" s="7">
        <f t="shared" si="109"/>
        <v>7.7348482684529096E-2</v>
      </c>
      <c r="AC114" s="7">
        <f t="shared" si="110"/>
        <v>0.12224652704130801</v>
      </c>
    </row>
    <row r="115" spans="1:29" x14ac:dyDescent="0.3">
      <c r="A115" s="2">
        <v>114</v>
      </c>
      <c r="B115" s="2" t="s">
        <v>30</v>
      </c>
      <c r="C115" s="2" t="s">
        <v>51</v>
      </c>
      <c r="D115" s="3" t="s">
        <v>55</v>
      </c>
      <c r="E115" s="3">
        <v>3</v>
      </c>
      <c r="F115" s="5">
        <v>180</v>
      </c>
      <c r="G115" s="5">
        <v>144</v>
      </c>
      <c r="H115" s="6">
        <v>36</v>
      </c>
      <c r="I115" s="7">
        <v>0.68401309450435899</v>
      </c>
      <c r="J115" s="7">
        <v>0.68455280799547202</v>
      </c>
      <c r="K115" s="7">
        <v>0.68451848952383998</v>
      </c>
      <c r="L115" s="7">
        <v>0.68690774107971997</v>
      </c>
      <c r="M115" s="8">
        <v>0.69422845663369304</v>
      </c>
      <c r="N115" s="9">
        <v>0.78824092247451405</v>
      </c>
      <c r="O115" s="9">
        <v>0.78824092249091704</v>
      </c>
      <c r="P115" s="9">
        <v>0.56036184384883503</v>
      </c>
      <c r="Q115" s="9">
        <v>0.56231773755771497</v>
      </c>
      <c r="R115" s="8">
        <v>0.56831063581963104</v>
      </c>
      <c r="S115" s="7">
        <v>0.70279982838528299</v>
      </c>
      <c r="T115" s="7">
        <v>0.71561662064379095</v>
      </c>
      <c r="U115" s="7">
        <v>0.67480430908194</v>
      </c>
      <c r="V115" s="7">
        <v>0.68437647951568703</v>
      </c>
      <c r="W115" s="8">
        <v>0.71573805438861404</v>
      </c>
      <c r="X115" s="9" t="s">
        <v>86</v>
      </c>
      <c r="Y115" s="8">
        <f t="shared" si="108"/>
        <v>0.22156513159825056</v>
      </c>
      <c r="Z115" s="11">
        <f t="shared" si="111"/>
        <v>6.9411339512162093E-2</v>
      </c>
      <c r="AA115" s="11">
        <f t="shared" si="112"/>
        <v>0.11630689610276776</v>
      </c>
      <c r="AB115" s="7">
        <f t="shared" si="109"/>
        <v>8.5441094089231062E-2</v>
      </c>
      <c r="AC115" s="7">
        <f t="shared" si="110"/>
        <v>0.147427418568983</v>
      </c>
    </row>
    <row r="116" spans="1:29" x14ac:dyDescent="0.3">
      <c r="A116" s="2">
        <v>115</v>
      </c>
      <c r="B116" s="2" t="s">
        <v>30</v>
      </c>
      <c r="C116" s="2" t="s">
        <v>51</v>
      </c>
      <c r="D116" s="3" t="s">
        <v>55</v>
      </c>
      <c r="E116" s="3">
        <v>4</v>
      </c>
      <c r="F116" s="5">
        <v>180</v>
      </c>
      <c r="G116" s="5">
        <v>144</v>
      </c>
      <c r="H116" s="6">
        <v>36</v>
      </c>
      <c r="I116" s="7">
        <v>0.70232149208368599</v>
      </c>
      <c r="J116" s="7">
        <v>0.70395226093365604</v>
      </c>
      <c r="K116" s="7">
        <v>0.66439197872106204</v>
      </c>
      <c r="L116" s="7">
        <v>0.66671098046194699</v>
      </c>
      <c r="M116" s="8">
        <v>0.67623590558325097</v>
      </c>
      <c r="N116" s="9">
        <v>0.83289551727675404</v>
      </c>
      <c r="O116" s="9">
        <v>0.83289551727732303</v>
      </c>
      <c r="P116" s="9">
        <v>0.49778475009842899</v>
      </c>
      <c r="Q116" s="9">
        <v>0.49952222396782497</v>
      </c>
      <c r="R116" s="8">
        <v>0.50665861727639805</v>
      </c>
      <c r="S116" s="7">
        <v>0.71165247030554601</v>
      </c>
      <c r="T116" s="7">
        <v>0.71904816980251596</v>
      </c>
      <c r="U116" s="7">
        <v>0.66467820263308997</v>
      </c>
      <c r="V116" s="7">
        <v>0.67410673317679104</v>
      </c>
      <c r="W116" s="8">
        <v>0.71627837600718003</v>
      </c>
      <c r="X116" s="9"/>
      <c r="Y116" s="8">
        <f t="shared" si="108"/>
        <v>0.33469733371640897</v>
      </c>
      <c r="Z116" s="11">
        <f t="shared" si="111"/>
        <v>2.591733438540933E-2</v>
      </c>
      <c r="AA116" s="11">
        <f t="shared" si="112"/>
        <v>0.10848295748383627</v>
      </c>
      <c r="AB116" s="7">
        <f t="shared" si="109"/>
        <v>0.12124304697120802</v>
      </c>
      <c r="AC116" s="7">
        <f t="shared" si="110"/>
        <v>0.20961975873078198</v>
      </c>
    </row>
    <row r="117" spans="1:29" x14ac:dyDescent="0.3">
      <c r="A117" s="2">
        <v>116</v>
      </c>
      <c r="B117" s="2" t="s">
        <v>30</v>
      </c>
      <c r="C117" s="2" t="s">
        <v>51</v>
      </c>
      <c r="D117" s="3" t="s">
        <v>55</v>
      </c>
      <c r="E117" s="3">
        <v>5</v>
      </c>
      <c r="F117" s="5">
        <v>180</v>
      </c>
      <c r="G117" s="5">
        <v>144</v>
      </c>
      <c r="H117" s="6">
        <v>36</v>
      </c>
      <c r="I117" s="7">
        <v>0.70282412307582798</v>
      </c>
      <c r="J117" s="7">
        <v>0.70517704086250499</v>
      </c>
      <c r="K117" s="7">
        <v>0.66383082788881898</v>
      </c>
      <c r="L117" s="7">
        <v>0.66614787098210104</v>
      </c>
      <c r="M117" s="8">
        <v>0.67810839307121296</v>
      </c>
      <c r="N117" s="9">
        <v>0.859159299153612</v>
      </c>
      <c r="O117" s="9">
        <v>0.85915929916894196</v>
      </c>
      <c r="P117" s="9">
        <v>0.45699518703397901</v>
      </c>
      <c r="Q117" s="9">
        <v>0.458590288522634</v>
      </c>
      <c r="R117" s="8">
        <v>0.46682416498558899</v>
      </c>
      <c r="S117" s="7">
        <v>0.67067097302023604</v>
      </c>
      <c r="T117" s="7">
        <v>0.67850902530565704</v>
      </c>
      <c r="U117" s="7">
        <v>0.71034335926758296</v>
      </c>
      <c r="V117" s="7">
        <v>0.72041965488377402</v>
      </c>
      <c r="W117" s="8">
        <v>0.77814216288970395</v>
      </c>
      <c r="X117" s="9"/>
      <c r="Y117" s="8">
        <f t="shared" si="108"/>
        <v>0.45259916673796519</v>
      </c>
      <c r="Z117" s="11">
        <f t="shared" si="111"/>
        <v>-2.7689856047305988E-3</v>
      </c>
      <c r="AA117" s="11">
        <f t="shared" si="112"/>
        <v>7.8621878583539667E-2</v>
      </c>
      <c r="AB117" s="7">
        <f t="shared" si="109"/>
        <v>0.18848832613337596</v>
      </c>
      <c r="AC117" s="7">
        <f t="shared" si="110"/>
        <v>0.31131799790411496</v>
      </c>
    </row>
    <row r="118" spans="1:29" x14ac:dyDescent="0.3">
      <c r="A118" s="12">
        <v>117</v>
      </c>
      <c r="B118" s="12" t="s">
        <v>30</v>
      </c>
      <c r="C118" s="12" t="s">
        <v>52</v>
      </c>
      <c r="D118" s="13" t="s">
        <v>55</v>
      </c>
      <c r="E118" s="13">
        <v>1</v>
      </c>
      <c r="F118" s="14">
        <v>180</v>
      </c>
      <c r="G118" s="14">
        <v>144</v>
      </c>
      <c r="H118" s="15">
        <v>36</v>
      </c>
      <c r="I118" s="16">
        <v>0.36358067620468498</v>
      </c>
      <c r="J118" s="16">
        <v>0.36452805621957202</v>
      </c>
      <c r="K118" s="16">
        <v>0.971454175593361</v>
      </c>
      <c r="L118" s="16">
        <v>0.97484495091356804</v>
      </c>
      <c r="M118" s="17">
        <v>0.97827148151691201</v>
      </c>
      <c r="N118" s="18">
        <v>0.43140737467935297</v>
      </c>
      <c r="O118" s="18">
        <v>0.43140737467990797</v>
      </c>
      <c r="P118" s="18">
        <v>0.91822296149349703</v>
      </c>
      <c r="Q118" s="18">
        <v>0.92142793794478295</v>
      </c>
      <c r="R118" s="17">
        <v>0.92466671045438498</v>
      </c>
      <c r="S118" s="16">
        <v>0.207673945289502</v>
      </c>
      <c r="T118" s="16">
        <v>0.24039862918353999</v>
      </c>
      <c r="U118" s="16">
        <v>1.1018063930554101</v>
      </c>
      <c r="V118" s="16">
        <v>1.1174356331734301</v>
      </c>
      <c r="W118" s="17">
        <v>1.1337494250598401</v>
      </c>
      <c r="X118" s="18"/>
      <c r="Y118" s="17">
        <f t="shared" ref="Y118:Y123" si="113">(M118-R118)/R118</f>
        <v>5.7971991914995441E-2</v>
      </c>
      <c r="Z118" s="19"/>
      <c r="AA118" s="19"/>
      <c r="AB118" s="16">
        <f t="shared" ref="AB118:AB123" si="114">(N118-S118)</f>
        <v>0.22373342938985097</v>
      </c>
      <c r="AC118" s="16">
        <f t="shared" ref="AC118:AC123" si="115">(W118-R118)</f>
        <v>0.20908271460545513</v>
      </c>
    </row>
    <row r="119" spans="1:29" x14ac:dyDescent="0.3">
      <c r="A119" s="12">
        <v>118</v>
      </c>
      <c r="B119" s="12" t="s">
        <v>30</v>
      </c>
      <c r="C119" s="12" t="s">
        <v>52</v>
      </c>
      <c r="D119" s="13" t="s">
        <v>55</v>
      </c>
      <c r="E119" s="13">
        <v>2</v>
      </c>
      <c r="F119" s="14">
        <v>180</v>
      </c>
      <c r="G119" s="14">
        <v>144</v>
      </c>
      <c r="H119" s="15">
        <v>36</v>
      </c>
      <c r="I119" s="16">
        <v>0.52363119621001197</v>
      </c>
      <c r="J119" s="16">
        <v>0.52429830585613502</v>
      </c>
      <c r="K119" s="16">
        <v>0.84047015612294795</v>
      </c>
      <c r="L119" s="16">
        <v>0.84340374324867295</v>
      </c>
      <c r="M119" s="17">
        <v>0.84936426789362096</v>
      </c>
      <c r="N119" s="18">
        <v>0.63289389198856305</v>
      </c>
      <c r="O119" s="18">
        <v>0.63289389199257795</v>
      </c>
      <c r="P119" s="18">
        <v>0.73780797067883597</v>
      </c>
      <c r="Q119" s="18">
        <v>0.74038322447966698</v>
      </c>
      <c r="R119" s="17">
        <v>0.74561567986244603</v>
      </c>
      <c r="S119" s="16">
        <v>0.42506527690721502</v>
      </c>
      <c r="T119" s="16">
        <v>0.45292248395171802</v>
      </c>
      <c r="U119" s="16">
        <v>0.93856118266797595</v>
      </c>
      <c r="V119" s="16">
        <v>0.95187477222584205</v>
      </c>
      <c r="W119" s="17">
        <v>0.98029518389909298</v>
      </c>
      <c r="X119" s="18"/>
      <c r="Y119" s="17">
        <f t="shared" si="113"/>
        <v>0.13914485817990691</v>
      </c>
      <c r="Z119" s="19">
        <f t="shared" ref="Z119:Z123" si="116">(M118-M119)/M118</f>
        <v>0.13177038895522841</v>
      </c>
      <c r="AA119" s="19">
        <f t="shared" ref="AA119:AA123" si="117">(R118-R119)/R118</f>
        <v>0.19363845217694983</v>
      </c>
      <c r="AB119" s="16">
        <f t="shared" si="114"/>
        <v>0.20782861508134803</v>
      </c>
      <c r="AC119" s="16">
        <f t="shared" si="115"/>
        <v>0.23467950403664695</v>
      </c>
    </row>
    <row r="120" spans="1:29" x14ac:dyDescent="0.3">
      <c r="A120" s="12">
        <v>119</v>
      </c>
      <c r="B120" s="12" t="s">
        <v>30</v>
      </c>
      <c r="C120" s="12" t="s">
        <v>52</v>
      </c>
      <c r="D120" s="13" t="s">
        <v>55</v>
      </c>
      <c r="E120" s="13">
        <v>3</v>
      </c>
      <c r="F120" s="14">
        <v>180</v>
      </c>
      <c r="G120" s="14">
        <v>144</v>
      </c>
      <c r="H120" s="15">
        <v>36</v>
      </c>
      <c r="I120" s="16">
        <v>0.57014714503666397</v>
      </c>
      <c r="J120" s="16">
        <v>0.57088769430687003</v>
      </c>
      <c r="K120" s="16">
        <v>0.79838165302622499</v>
      </c>
      <c r="L120" s="16">
        <v>0.80116833393532105</v>
      </c>
      <c r="M120" s="17">
        <v>0.80970678114276096</v>
      </c>
      <c r="N120" s="18">
        <v>0.69183202002691901</v>
      </c>
      <c r="O120" s="18">
        <v>0.69183202004575195</v>
      </c>
      <c r="P120" s="18">
        <v>0.67599159049256397</v>
      </c>
      <c r="Q120" s="18">
        <v>0.67835107965767005</v>
      </c>
      <c r="R120" s="17">
        <v>0.685580602638585</v>
      </c>
      <c r="S120" s="16">
        <v>0.46617189965043898</v>
      </c>
      <c r="T120" s="16">
        <v>0.47302660347807002</v>
      </c>
      <c r="U120" s="16">
        <v>0.90438642475314601</v>
      </c>
      <c r="V120" s="16">
        <v>0.91721524175859903</v>
      </c>
      <c r="W120" s="17">
        <v>0.95924666063400998</v>
      </c>
      <c r="X120" s="18"/>
      <c r="Y120" s="17">
        <f t="shared" si="113"/>
        <v>0.18105264067631607</v>
      </c>
      <c r="Z120" s="19">
        <f t="shared" si="116"/>
        <v>4.6690787745531724E-2</v>
      </c>
      <c r="AA120" s="19">
        <f t="shared" si="117"/>
        <v>8.051745536646511E-2</v>
      </c>
      <c r="AB120" s="16">
        <f t="shared" si="114"/>
        <v>0.22566012037648003</v>
      </c>
      <c r="AC120" s="16">
        <f t="shared" si="115"/>
        <v>0.27366605799542498</v>
      </c>
    </row>
    <row r="121" spans="1:29" x14ac:dyDescent="0.3">
      <c r="A121" s="12">
        <v>120</v>
      </c>
      <c r="B121" s="12" t="s">
        <v>30</v>
      </c>
      <c r="C121" s="12" t="s">
        <v>52</v>
      </c>
      <c r="D121" s="13" t="s">
        <v>55</v>
      </c>
      <c r="E121" s="13">
        <v>4</v>
      </c>
      <c r="F121" s="14">
        <v>180</v>
      </c>
      <c r="G121" s="14">
        <v>144</v>
      </c>
      <c r="H121" s="15">
        <v>36</v>
      </c>
      <c r="I121" s="16">
        <v>0.60944211929605596</v>
      </c>
      <c r="J121" s="16">
        <v>0.61135468258297898</v>
      </c>
      <c r="K121" s="16">
        <v>0.76101522104795405</v>
      </c>
      <c r="L121" s="16">
        <v>0.763671477714158</v>
      </c>
      <c r="M121" s="17">
        <v>0.77458162297299604</v>
      </c>
      <c r="N121" s="18">
        <v>0.74403326839695005</v>
      </c>
      <c r="O121" s="18">
        <v>0.74403326841293305</v>
      </c>
      <c r="P121" s="18">
        <v>0.61608310468231398</v>
      </c>
      <c r="Q121" s="18">
        <v>0.61823348854913696</v>
      </c>
      <c r="R121" s="17">
        <v>0.627065842985287</v>
      </c>
      <c r="S121" s="16">
        <v>0.50295788740039205</v>
      </c>
      <c r="T121" s="16">
        <v>0.51040507254922096</v>
      </c>
      <c r="U121" s="16">
        <v>0.87266973102339496</v>
      </c>
      <c r="V121" s="16">
        <v>0.88504864337665401</v>
      </c>
      <c r="W121" s="17">
        <v>0.94041666366048704</v>
      </c>
      <c r="X121" s="18"/>
      <c r="Y121" s="17">
        <f t="shared" si="113"/>
        <v>0.23524767237428723</v>
      </c>
      <c r="Z121" s="19">
        <f t="shared" si="116"/>
        <v>4.3380096335851152E-2</v>
      </c>
      <c r="AA121" s="19">
        <f t="shared" si="117"/>
        <v>8.5350663989169198E-2</v>
      </c>
      <c r="AB121" s="16">
        <f t="shared" si="114"/>
        <v>0.24107538099655801</v>
      </c>
      <c r="AC121" s="16">
        <f t="shared" si="115"/>
        <v>0.31335082067520004</v>
      </c>
    </row>
    <row r="122" spans="1:29" x14ac:dyDescent="0.3">
      <c r="A122" s="12">
        <v>121</v>
      </c>
      <c r="B122" s="12" t="s">
        <v>30</v>
      </c>
      <c r="C122" s="12" t="s">
        <v>52</v>
      </c>
      <c r="D122" s="13" t="s">
        <v>55</v>
      </c>
      <c r="E122" s="13">
        <v>5</v>
      </c>
      <c r="F122" s="14">
        <v>180</v>
      </c>
      <c r="G122" s="14">
        <v>144</v>
      </c>
      <c r="H122" s="15">
        <v>36</v>
      </c>
      <c r="I122" s="16">
        <v>0.64124468476501395</v>
      </c>
      <c r="J122" s="16">
        <v>0.64252185613065604</v>
      </c>
      <c r="K122" s="16">
        <v>0.72937321836400504</v>
      </c>
      <c r="L122" s="16">
        <v>0.731919031404067</v>
      </c>
      <c r="M122" s="17">
        <v>0.74506045859146297</v>
      </c>
      <c r="N122" s="18">
        <v>0.78156837218456099</v>
      </c>
      <c r="O122" s="18">
        <v>0.78156837221429998</v>
      </c>
      <c r="P122" s="18">
        <v>0.56912190111902505</v>
      </c>
      <c r="Q122" s="18">
        <v>0.57110837103699597</v>
      </c>
      <c r="R122" s="17">
        <v>0.58136248215048503</v>
      </c>
      <c r="S122" s="16">
        <v>0.29367293078963902</v>
      </c>
      <c r="T122" s="16">
        <v>0.34186800608912798</v>
      </c>
      <c r="U122" s="16">
        <v>1.0402943612533599</v>
      </c>
      <c r="V122" s="16">
        <v>1.05505104670004</v>
      </c>
      <c r="W122" s="17">
        <v>1.1395853762077901</v>
      </c>
      <c r="X122" s="18" t="s">
        <v>86</v>
      </c>
      <c r="Y122" s="17">
        <f t="shared" si="113"/>
        <v>0.28157643719190828</v>
      </c>
      <c r="Z122" s="19">
        <f t="shared" si="116"/>
        <v>3.8112399656765751E-2</v>
      </c>
      <c r="AA122" s="19">
        <f t="shared" si="117"/>
        <v>7.2884468746090392E-2</v>
      </c>
      <c r="AB122" s="16">
        <f t="shared" si="114"/>
        <v>0.48789544139492197</v>
      </c>
      <c r="AC122" s="16">
        <f t="shared" si="115"/>
        <v>0.55822289405730507</v>
      </c>
    </row>
    <row r="123" spans="1:29" x14ac:dyDescent="0.3">
      <c r="A123" s="12">
        <v>122</v>
      </c>
      <c r="B123" s="12" t="s">
        <v>30</v>
      </c>
      <c r="C123" s="12" t="s">
        <v>52</v>
      </c>
      <c r="D123" s="13" t="s">
        <v>55</v>
      </c>
      <c r="E123" s="13">
        <v>6</v>
      </c>
      <c r="F123" s="14">
        <v>180</v>
      </c>
      <c r="G123" s="14">
        <v>144</v>
      </c>
      <c r="H123" s="15">
        <v>36</v>
      </c>
      <c r="I123" s="16">
        <v>0.65260880583853398</v>
      </c>
      <c r="J123" s="16">
        <v>0.65351237731314904</v>
      </c>
      <c r="K123" s="16">
        <v>0.71772825444051003</v>
      </c>
      <c r="L123" s="16">
        <v>0.72023342175865501</v>
      </c>
      <c r="M123" s="17">
        <v>0.73583595640912003</v>
      </c>
      <c r="N123" s="18">
        <v>0.80035814203164002</v>
      </c>
      <c r="O123" s="18">
        <v>0.80035814203303302</v>
      </c>
      <c r="P123" s="18">
        <v>0.54409325104556505</v>
      </c>
      <c r="Q123" s="18">
        <v>0.54599236066276402</v>
      </c>
      <c r="R123" s="17">
        <v>0.55782028265134398</v>
      </c>
      <c r="S123" s="16">
        <v>0.152491006945982</v>
      </c>
      <c r="T123" s="16">
        <v>0.27181335249662097</v>
      </c>
      <c r="U123" s="16">
        <v>1.13952924880798</v>
      </c>
      <c r="V123" s="16">
        <v>1.1556935916211899</v>
      </c>
      <c r="W123" s="17">
        <v>1.26963161532024</v>
      </c>
      <c r="X123" s="18"/>
      <c r="Y123" s="17">
        <f t="shared" si="113"/>
        <v>0.31912728757667225</v>
      </c>
      <c r="Z123" s="19">
        <f t="shared" si="116"/>
        <v>1.2380877385147865E-2</v>
      </c>
      <c r="AA123" s="19">
        <f t="shared" si="117"/>
        <v>4.0494872342049716E-2</v>
      </c>
      <c r="AB123" s="16">
        <f t="shared" si="114"/>
        <v>0.64786713508565796</v>
      </c>
      <c r="AC123" s="16">
        <f t="shared" si="115"/>
        <v>0.71181133266889607</v>
      </c>
    </row>
    <row r="124" spans="1:29" x14ac:dyDescent="0.3">
      <c r="A124" s="2">
        <v>123</v>
      </c>
      <c r="B124" s="2" t="s">
        <v>30</v>
      </c>
      <c r="C124" s="2" t="s">
        <v>53</v>
      </c>
      <c r="D124" s="3" t="s">
        <v>55</v>
      </c>
      <c r="E124" s="3">
        <v>1</v>
      </c>
      <c r="F124" s="5">
        <v>180</v>
      </c>
      <c r="G124" s="5">
        <v>144</v>
      </c>
      <c r="H124" s="6">
        <v>36</v>
      </c>
      <c r="I124" s="7">
        <v>0.530192650242163</v>
      </c>
      <c r="J124" s="7">
        <v>0.53046497497079104</v>
      </c>
      <c r="K124" s="7">
        <v>0.83466181192011901</v>
      </c>
      <c r="L124" s="7">
        <v>0.83757512553148905</v>
      </c>
      <c r="M124" s="8">
        <v>0.840519159654602</v>
      </c>
      <c r="N124" s="9">
        <v>0.59304027445753504</v>
      </c>
      <c r="O124" s="9">
        <v>0.59304027446723795</v>
      </c>
      <c r="P124" s="9">
        <v>0.776825106603796</v>
      </c>
      <c r="Q124" s="9">
        <v>0.77953654628439695</v>
      </c>
      <c r="R124" s="8">
        <v>0.78227657774249304</v>
      </c>
      <c r="S124" s="7">
        <v>0.44023059234495299</v>
      </c>
      <c r="T124" s="7">
        <v>0.44446375797118998</v>
      </c>
      <c r="U124" s="7">
        <v>0.92610003194399304</v>
      </c>
      <c r="V124" s="7">
        <v>0.93923685876201801</v>
      </c>
      <c r="W124" s="8">
        <v>0.95294907107296301</v>
      </c>
      <c r="X124" s="9"/>
      <c r="Y124" s="8">
        <f t="shared" ref="Y124:Y128" si="118">(M124-R124)/R124</f>
        <v>7.4452672583124477E-2</v>
      </c>
      <c r="Z124" s="11"/>
      <c r="AA124" s="11"/>
      <c r="AB124" s="7">
        <f t="shared" ref="AB124:AB128" si="119">(N124-S124)</f>
        <v>0.15280968211258206</v>
      </c>
      <c r="AC124" s="7">
        <f t="shared" ref="AC124:AC128" si="120">(W124-R124)</f>
        <v>0.17067249333046997</v>
      </c>
    </row>
    <row r="125" spans="1:29" x14ac:dyDescent="0.3">
      <c r="A125" s="2">
        <v>124</v>
      </c>
      <c r="B125" s="2" t="s">
        <v>30</v>
      </c>
      <c r="C125" s="2" t="s">
        <v>53</v>
      </c>
      <c r="D125" s="3" t="s">
        <v>55</v>
      </c>
      <c r="E125" s="3">
        <v>2</v>
      </c>
      <c r="F125" s="5">
        <v>180</v>
      </c>
      <c r="G125" s="5">
        <v>144</v>
      </c>
      <c r="H125" s="6">
        <v>36</v>
      </c>
      <c r="I125" s="7">
        <v>0.67738324335644895</v>
      </c>
      <c r="J125" s="7">
        <v>0.67777345293212699</v>
      </c>
      <c r="K125" s="7">
        <v>0.69166229416288605</v>
      </c>
      <c r="L125" s="7">
        <v>0.69407648054026405</v>
      </c>
      <c r="M125" s="8">
        <v>0.69898167571026004</v>
      </c>
      <c r="N125" s="9">
        <v>0.77936674228233505</v>
      </c>
      <c r="O125" s="9">
        <v>0.77936674230464498</v>
      </c>
      <c r="P125" s="9">
        <v>0.57198287482862797</v>
      </c>
      <c r="Q125" s="9">
        <v>0.57397933072359097</v>
      </c>
      <c r="R125" s="8">
        <v>0.57803577222489499</v>
      </c>
      <c r="S125" s="7">
        <v>0.62783474383958504</v>
      </c>
      <c r="T125" s="7">
        <v>0.64106424161159903</v>
      </c>
      <c r="U125" s="7">
        <v>0.75512914495174599</v>
      </c>
      <c r="V125" s="7">
        <v>0.76584073167056999</v>
      </c>
      <c r="W125" s="8">
        <v>0.788706668982182</v>
      </c>
      <c r="X125" s="9"/>
      <c r="Y125" s="8">
        <f t="shared" si="118"/>
        <v>0.20923601842120754</v>
      </c>
      <c r="Z125" s="11">
        <f t="shared" ref="Z125:Z128" si="121">(M124-M125)/M124</f>
        <v>0.16839292991548763</v>
      </c>
      <c r="AA125" s="11">
        <f t="shared" ref="AA125:AA128" si="122">(R124-R125)/R124</f>
        <v>0.26108516006832216</v>
      </c>
      <c r="AB125" s="7">
        <f t="shared" si="119"/>
        <v>0.15153199844275</v>
      </c>
      <c r="AC125" s="7">
        <f t="shared" si="120"/>
        <v>0.21067089675728701</v>
      </c>
    </row>
    <row r="126" spans="1:29" x14ac:dyDescent="0.3">
      <c r="A126" s="2">
        <v>125</v>
      </c>
      <c r="B126" s="2" t="s">
        <v>30</v>
      </c>
      <c r="C126" s="2" t="s">
        <v>53</v>
      </c>
      <c r="D126" s="3" t="s">
        <v>55</v>
      </c>
      <c r="E126" s="3">
        <v>3</v>
      </c>
      <c r="F126" s="5">
        <v>180</v>
      </c>
      <c r="G126" s="5">
        <v>144</v>
      </c>
      <c r="H126" s="6">
        <v>36</v>
      </c>
      <c r="I126" s="7">
        <v>0.71246521285721698</v>
      </c>
      <c r="J126" s="7">
        <v>0.71300217162394897</v>
      </c>
      <c r="K126" s="7">
        <v>0.65297392324995995</v>
      </c>
      <c r="L126" s="7">
        <v>0.65525307127291399</v>
      </c>
      <c r="M126" s="8">
        <v>0.66223642735376997</v>
      </c>
      <c r="N126" s="9">
        <v>0.83411953948564899</v>
      </c>
      <c r="O126" s="9">
        <v>0.83411953951530105</v>
      </c>
      <c r="P126" s="9">
        <v>0.495958289646865</v>
      </c>
      <c r="Q126" s="9">
        <v>0.49768938841676802</v>
      </c>
      <c r="R126" s="8">
        <v>0.50299351039551099</v>
      </c>
      <c r="S126" s="7">
        <v>0.59606207382490195</v>
      </c>
      <c r="T126" s="7">
        <v>0.62864090267779105</v>
      </c>
      <c r="U126" s="7">
        <v>0.78670268967663004</v>
      </c>
      <c r="V126" s="7">
        <v>0.79786215046388598</v>
      </c>
      <c r="W126" s="8">
        <v>0.83442420997206102</v>
      </c>
      <c r="X126" s="9" t="s">
        <v>86</v>
      </c>
      <c r="Y126" s="8">
        <f t="shared" si="118"/>
        <v>0.31659040060585275</v>
      </c>
      <c r="Z126" s="11">
        <f t="shared" si="121"/>
        <v>5.256968763759353E-2</v>
      </c>
      <c r="AA126" s="11">
        <f t="shared" si="122"/>
        <v>0.12982286812551713</v>
      </c>
      <c r="AB126" s="7">
        <f t="shared" si="119"/>
        <v>0.23805746566074704</v>
      </c>
      <c r="AC126" s="7">
        <f t="shared" si="120"/>
        <v>0.33143069957655003</v>
      </c>
    </row>
    <row r="127" spans="1:29" x14ac:dyDescent="0.3">
      <c r="A127" s="2">
        <v>126</v>
      </c>
      <c r="B127" s="2" t="s">
        <v>30</v>
      </c>
      <c r="C127" s="2" t="s">
        <v>53</v>
      </c>
      <c r="D127" s="3" t="s">
        <v>55</v>
      </c>
      <c r="E127" s="3">
        <v>4</v>
      </c>
      <c r="F127" s="5">
        <v>180</v>
      </c>
      <c r="G127" s="5">
        <v>144</v>
      </c>
      <c r="H127" s="6">
        <v>36</v>
      </c>
      <c r="I127" s="7">
        <v>0.73181342923816295</v>
      </c>
      <c r="J127" s="7">
        <v>0.73226442839692996</v>
      </c>
      <c r="K127" s="7">
        <v>0.63062205290578799</v>
      </c>
      <c r="L127" s="7">
        <v>0.63282318369208101</v>
      </c>
      <c r="M127" s="8">
        <v>0.64186397290409603</v>
      </c>
      <c r="N127" s="9">
        <v>0.85843096291338306</v>
      </c>
      <c r="O127" s="9">
        <v>0.858430962922206</v>
      </c>
      <c r="P127" s="9">
        <v>0.45817530381697502</v>
      </c>
      <c r="Q127" s="9">
        <v>0.45977452439942001</v>
      </c>
      <c r="R127" s="8">
        <v>0.466343064660379</v>
      </c>
      <c r="S127" s="7">
        <v>0.635990649033364</v>
      </c>
      <c r="T127" s="7">
        <v>0.69746000145444498</v>
      </c>
      <c r="U127" s="7">
        <v>0.74680907961063803</v>
      </c>
      <c r="V127" s="7">
        <v>0.75740264532338197</v>
      </c>
      <c r="W127" s="8">
        <v>0.80478522179883805</v>
      </c>
      <c r="X127" s="9"/>
      <c r="Y127" s="8">
        <f t="shared" si="118"/>
        <v>0.37637722428989617</v>
      </c>
      <c r="Z127" s="11">
        <f t="shared" si="121"/>
        <v>3.0763113607447153E-2</v>
      </c>
      <c r="AA127" s="11">
        <f t="shared" si="122"/>
        <v>7.2864649299974507E-2</v>
      </c>
      <c r="AB127" s="7">
        <f t="shared" si="119"/>
        <v>0.22244031388001906</v>
      </c>
      <c r="AC127" s="7">
        <f t="shared" si="120"/>
        <v>0.33844215713845904</v>
      </c>
    </row>
    <row r="128" spans="1:29" x14ac:dyDescent="0.3">
      <c r="A128" s="2">
        <v>127</v>
      </c>
      <c r="B128" s="2" t="s">
        <v>30</v>
      </c>
      <c r="C128" s="2" t="s">
        <v>53</v>
      </c>
      <c r="D128" s="3" t="s">
        <v>55</v>
      </c>
      <c r="E128" s="3">
        <v>5</v>
      </c>
      <c r="F128" s="5">
        <v>180</v>
      </c>
      <c r="G128" s="5">
        <v>144</v>
      </c>
      <c r="H128" s="6">
        <v>36</v>
      </c>
      <c r="I128" s="7">
        <v>0.73881163198758404</v>
      </c>
      <c r="J128" s="7">
        <v>0.74073975228312505</v>
      </c>
      <c r="K128" s="7">
        <v>0.62233977188242295</v>
      </c>
      <c r="L128" s="7">
        <v>0.62451199409557401</v>
      </c>
      <c r="M128" s="8">
        <v>0.635724954198987</v>
      </c>
      <c r="N128" s="9">
        <v>0.88887848048152995</v>
      </c>
      <c r="O128" s="9">
        <v>0.88887848048484797</v>
      </c>
      <c r="P128" s="9">
        <v>0.40592577001699298</v>
      </c>
      <c r="Q128" s="9">
        <v>0.40734261819922302</v>
      </c>
      <c r="R128" s="8">
        <v>0.41465635527628703</v>
      </c>
      <c r="S128" s="7">
        <v>0.55055754273134005</v>
      </c>
      <c r="T128" s="7">
        <v>0.62178149391597604</v>
      </c>
      <c r="U128" s="7">
        <v>0.82983236175212505</v>
      </c>
      <c r="V128" s="7">
        <v>0.84160362149546697</v>
      </c>
      <c r="W128" s="8">
        <v>0.909035806958853</v>
      </c>
      <c r="X128" s="9"/>
      <c r="Y128" s="8">
        <f t="shared" si="118"/>
        <v>0.53313688819601279</v>
      </c>
      <c r="Z128" s="11">
        <f t="shared" si="121"/>
        <v>9.5643609304526013E-3</v>
      </c>
      <c r="AA128" s="11">
        <f t="shared" si="122"/>
        <v>0.11083409039594823</v>
      </c>
      <c r="AB128" s="7">
        <f t="shared" si="119"/>
        <v>0.3383209377501899</v>
      </c>
      <c r="AC128" s="7">
        <f t="shared" si="120"/>
        <v>0.49437945168256597</v>
      </c>
    </row>
    <row r="129" spans="1:29" x14ac:dyDescent="0.3">
      <c r="A129" s="12">
        <v>128</v>
      </c>
      <c r="B129" s="12" t="s">
        <v>30</v>
      </c>
      <c r="C129" s="12" t="s">
        <v>56</v>
      </c>
      <c r="D129" s="13" t="s">
        <v>55</v>
      </c>
      <c r="E129" s="13">
        <v>1</v>
      </c>
      <c r="F129" s="14">
        <v>180</v>
      </c>
      <c r="G129" s="14">
        <v>144</v>
      </c>
      <c r="H129" s="15">
        <v>36</v>
      </c>
      <c r="I129" s="16">
        <v>0.46683223158681297</v>
      </c>
      <c r="J129" s="16">
        <v>0.46736927278472501</v>
      </c>
      <c r="K129" s="16">
        <v>0.88916546001167696</v>
      </c>
      <c r="L129" s="16">
        <v>0.892269013810853</v>
      </c>
      <c r="M129" s="17">
        <v>0.89540529417971904</v>
      </c>
      <c r="N129" s="18">
        <v>0.52221566802833297</v>
      </c>
      <c r="O129" s="18">
        <v>0.52221566803961905</v>
      </c>
      <c r="P129" s="18">
        <v>0.84171194288287599</v>
      </c>
      <c r="Q129" s="18">
        <v>0.84464986435601996</v>
      </c>
      <c r="R129" s="17">
        <v>0.84761876582759599</v>
      </c>
      <c r="S129" s="16">
        <v>0.40387283143067698</v>
      </c>
      <c r="T129" s="16">
        <v>0.40957411430268698</v>
      </c>
      <c r="U129" s="16">
        <v>0.955702620675838</v>
      </c>
      <c r="V129" s="16">
        <v>0.96925936334325402</v>
      </c>
      <c r="W129" s="17">
        <v>0.98340988357736503</v>
      </c>
      <c r="X129" s="18"/>
      <c r="Y129" s="17">
        <f t="shared" ref="Y129:Y133" si="123">(M129-R129)/R129</f>
        <v>5.6377383652502493E-2</v>
      </c>
      <c r="Z129" s="19"/>
      <c r="AA129" s="19"/>
      <c r="AB129" s="16">
        <f t="shared" ref="AB129:AB133" si="124">(N129-S129)</f>
        <v>0.11834283659765599</v>
      </c>
      <c r="AC129" s="16">
        <f t="shared" ref="AC129:AC133" si="125">(W129-R129)</f>
        <v>0.13579111774976904</v>
      </c>
    </row>
    <row r="130" spans="1:29" x14ac:dyDescent="0.3">
      <c r="A130" s="12">
        <v>129</v>
      </c>
      <c r="B130" s="12" t="s">
        <v>30</v>
      </c>
      <c r="C130" s="12" t="s">
        <v>56</v>
      </c>
      <c r="D130" s="13" t="s">
        <v>55</v>
      </c>
      <c r="E130" s="13">
        <v>2</v>
      </c>
      <c r="F130" s="14">
        <v>180</v>
      </c>
      <c r="G130" s="14">
        <v>144</v>
      </c>
      <c r="H130" s="15">
        <v>36</v>
      </c>
      <c r="I130" s="16">
        <v>0.657781655585299</v>
      </c>
      <c r="J130" s="16">
        <v>0.65796787293355097</v>
      </c>
      <c r="K130" s="16">
        <v>0.71236452415724405</v>
      </c>
      <c r="L130" s="16">
        <v>0.71485096984679897</v>
      </c>
      <c r="M130" s="17">
        <v>0.71990298302239197</v>
      </c>
      <c r="N130" s="18">
        <v>0.75555776529922403</v>
      </c>
      <c r="O130" s="18">
        <v>0.75555776530423202</v>
      </c>
      <c r="P130" s="18">
        <v>0.60205429664699694</v>
      </c>
      <c r="Q130" s="18">
        <v>0.604155714193788</v>
      </c>
      <c r="R130" s="17">
        <v>0.60842541900914504</v>
      </c>
      <c r="S130" s="16">
        <v>0.64030814686159199</v>
      </c>
      <c r="T130" s="16">
        <v>0.64858560460518799</v>
      </c>
      <c r="U130" s="16">
        <v>0.74236693457855096</v>
      </c>
      <c r="V130" s="16">
        <v>0.75289748799459499</v>
      </c>
      <c r="W130" s="17">
        <v>0.77537697498270697</v>
      </c>
      <c r="X130" s="18"/>
      <c r="Y130" s="17">
        <f t="shared" si="123"/>
        <v>0.18322305500449734</v>
      </c>
      <c r="Z130" s="19">
        <f t="shared" ref="Z130:Z133" si="126">(M129-M130)/M129</f>
        <v>0.19600320915916045</v>
      </c>
      <c r="AA130" s="19">
        <f t="shared" ref="AA130:AA133" si="127">(R129-R130)/R129</f>
        <v>0.2821944917476053</v>
      </c>
      <c r="AB130" s="16">
        <f t="shared" si="124"/>
        <v>0.11524961843763204</v>
      </c>
      <c r="AC130" s="16">
        <f t="shared" si="125"/>
        <v>0.16695155597356193</v>
      </c>
    </row>
    <row r="131" spans="1:29" x14ac:dyDescent="0.3">
      <c r="A131" s="12">
        <v>130</v>
      </c>
      <c r="B131" s="12" t="s">
        <v>30</v>
      </c>
      <c r="C131" s="12" t="s">
        <v>56</v>
      </c>
      <c r="D131" s="13" t="s">
        <v>55</v>
      </c>
      <c r="E131" s="13">
        <v>3</v>
      </c>
      <c r="F131" s="14">
        <v>180</v>
      </c>
      <c r="G131" s="14">
        <v>144</v>
      </c>
      <c r="H131" s="15">
        <v>36</v>
      </c>
      <c r="I131" s="16">
        <v>0.71283104025157995</v>
      </c>
      <c r="J131" s="16">
        <v>0.71321115172586702</v>
      </c>
      <c r="K131" s="16">
        <v>0.65255840521919695</v>
      </c>
      <c r="L131" s="16">
        <v>0.65483610291302696</v>
      </c>
      <c r="M131" s="17">
        <v>0.66181501515583196</v>
      </c>
      <c r="N131" s="18">
        <v>0.82839814347574303</v>
      </c>
      <c r="O131" s="18">
        <v>0.82839814351267005</v>
      </c>
      <c r="P131" s="18">
        <v>0.50443885180300396</v>
      </c>
      <c r="Q131" s="18">
        <v>0.50619955122889604</v>
      </c>
      <c r="R131" s="17">
        <v>0.51159437022201204</v>
      </c>
      <c r="S131" s="16">
        <v>0.68654783933321095</v>
      </c>
      <c r="T131" s="16">
        <v>0.72125483256703105</v>
      </c>
      <c r="U131" s="16">
        <v>0.693009125120297</v>
      </c>
      <c r="V131" s="16">
        <v>0.702839532793327</v>
      </c>
      <c r="W131" s="17">
        <v>0.73504717769507799</v>
      </c>
      <c r="X131" s="18" t="s">
        <v>86</v>
      </c>
      <c r="Y131" s="17">
        <f t="shared" si="123"/>
        <v>0.29363232607237255</v>
      </c>
      <c r="Z131" s="19">
        <f t="shared" si="126"/>
        <v>8.0688605598892529E-2</v>
      </c>
      <c r="AA131" s="19">
        <f t="shared" si="127"/>
        <v>0.1591502356111745</v>
      </c>
      <c r="AB131" s="16">
        <f t="shared" si="124"/>
        <v>0.14185030414253208</v>
      </c>
      <c r="AC131" s="16">
        <f t="shared" si="125"/>
        <v>0.22345280747306595</v>
      </c>
    </row>
    <row r="132" spans="1:29" x14ac:dyDescent="0.3">
      <c r="A132" s="12">
        <v>131</v>
      </c>
      <c r="B132" s="12" t="s">
        <v>30</v>
      </c>
      <c r="C132" s="12" t="s">
        <v>56</v>
      </c>
      <c r="D132" s="13" t="s">
        <v>55</v>
      </c>
      <c r="E132" s="13">
        <v>4</v>
      </c>
      <c r="F132" s="14">
        <v>180</v>
      </c>
      <c r="G132" s="14">
        <v>144</v>
      </c>
      <c r="H132" s="15">
        <v>36</v>
      </c>
      <c r="I132" s="16">
        <v>0.728931304502766</v>
      </c>
      <c r="J132" s="16">
        <v>0.730216197119537</v>
      </c>
      <c r="K132" s="16">
        <v>0.63400155537839298</v>
      </c>
      <c r="L132" s="16">
        <v>0.63621448202069897</v>
      </c>
      <c r="M132" s="17">
        <v>0.64530372080620302</v>
      </c>
      <c r="N132" s="18">
        <v>0.86264010696253102</v>
      </c>
      <c r="O132" s="18">
        <v>0.86264010697131899</v>
      </c>
      <c r="P132" s="18">
        <v>0.45131265285276401</v>
      </c>
      <c r="Q132" s="18">
        <v>0.45288791995587302</v>
      </c>
      <c r="R132" s="17">
        <v>0.45935807516905702</v>
      </c>
      <c r="S132" s="16">
        <v>0.74536481462132298</v>
      </c>
      <c r="T132" s="16">
        <v>0.79836900213348005</v>
      </c>
      <c r="U132" s="16">
        <v>0.62461516796788996</v>
      </c>
      <c r="V132" s="16">
        <v>0.63347540013123504</v>
      </c>
      <c r="W132" s="17">
        <v>0.67310517536026504</v>
      </c>
      <c r="X132" s="18"/>
      <c r="Y132" s="17">
        <f t="shared" si="123"/>
        <v>0.40479455067533676</v>
      </c>
      <c r="Z132" s="19">
        <f t="shared" si="126"/>
        <v>2.4948503692895471E-2</v>
      </c>
      <c r="AA132" s="19">
        <f t="shared" si="127"/>
        <v>0.10210490594391509</v>
      </c>
      <c r="AB132" s="16">
        <f t="shared" si="124"/>
        <v>0.11727529234120804</v>
      </c>
      <c r="AC132" s="16">
        <f t="shared" si="125"/>
        <v>0.21374710019120802</v>
      </c>
    </row>
    <row r="133" spans="1:29" x14ac:dyDescent="0.3">
      <c r="A133" s="12">
        <v>132</v>
      </c>
      <c r="B133" s="12" t="s">
        <v>30</v>
      </c>
      <c r="C133" s="12" t="s">
        <v>56</v>
      </c>
      <c r="D133" s="13" t="s">
        <v>55</v>
      </c>
      <c r="E133" s="13">
        <v>5</v>
      </c>
      <c r="F133" s="14">
        <v>180</v>
      </c>
      <c r="G133" s="14">
        <v>144</v>
      </c>
      <c r="H133" s="15">
        <v>36</v>
      </c>
      <c r="I133" s="16">
        <v>0.72482673762263705</v>
      </c>
      <c r="J133" s="16">
        <v>0.72676197426405498</v>
      </c>
      <c r="K133" s="16">
        <v>0.63878359881192204</v>
      </c>
      <c r="L133" s="16">
        <v>0.64101321675605405</v>
      </c>
      <c r="M133" s="17">
        <v>0.65252245227627004</v>
      </c>
      <c r="N133" s="18">
        <v>0.89136243551392602</v>
      </c>
      <c r="O133" s="18">
        <v>0.89136243551476102</v>
      </c>
      <c r="P133" s="18">
        <v>0.40136319742846299</v>
      </c>
      <c r="Q133" s="18">
        <v>0.402764120352541</v>
      </c>
      <c r="R133" s="17">
        <v>0.40999565162063101</v>
      </c>
      <c r="S133" s="16">
        <v>0.69686299264267304</v>
      </c>
      <c r="T133" s="16">
        <v>0.75888571087402101</v>
      </c>
      <c r="U133" s="16">
        <v>0.68151088806823501</v>
      </c>
      <c r="V133" s="16">
        <v>0.69117819203361497</v>
      </c>
      <c r="W133" s="17">
        <v>0.74655777316070204</v>
      </c>
      <c r="X133" s="18"/>
      <c r="Y133" s="17">
        <f t="shared" si="123"/>
        <v>0.59153505579139432</v>
      </c>
      <c r="Z133" s="19">
        <f t="shared" si="126"/>
        <v>-1.1186564151603491E-2</v>
      </c>
      <c r="AA133" s="19">
        <f t="shared" si="127"/>
        <v>0.10745957503905688</v>
      </c>
      <c r="AB133" s="16">
        <f t="shared" si="124"/>
        <v>0.19449944287125298</v>
      </c>
      <c r="AC133" s="16">
        <f t="shared" si="125"/>
        <v>0.33656212154007104</v>
      </c>
    </row>
    <row r="134" spans="1:29" x14ac:dyDescent="0.3">
      <c r="A134" s="2">
        <v>133</v>
      </c>
      <c r="B134" s="2" t="s">
        <v>30</v>
      </c>
      <c r="C134" s="2" t="s">
        <v>57</v>
      </c>
      <c r="D134" s="3" t="s">
        <v>55</v>
      </c>
      <c r="E134" s="3">
        <v>1</v>
      </c>
      <c r="F134" s="5">
        <v>180</v>
      </c>
      <c r="G134" s="5">
        <v>144</v>
      </c>
      <c r="H134" s="6">
        <v>36</v>
      </c>
      <c r="I134" s="7">
        <v>0.411562917762689</v>
      </c>
      <c r="J134" s="7">
        <v>0.412220126655022</v>
      </c>
      <c r="K134" s="7">
        <v>0.93411566914024802</v>
      </c>
      <c r="L134" s="7">
        <v>0.93737611768915097</v>
      </c>
      <c r="M134" s="8">
        <v>0.94067094724239997</v>
      </c>
      <c r="N134" s="9">
        <v>0.47968998647182498</v>
      </c>
      <c r="O134" s="9">
        <v>0.47968998650081701</v>
      </c>
      <c r="P134" s="9">
        <v>0.87837229578351295</v>
      </c>
      <c r="Q134" s="9">
        <v>0.88143817699265703</v>
      </c>
      <c r="R134" s="8">
        <v>0.88453638751894703</v>
      </c>
      <c r="S134" s="7">
        <v>0.26492905855811699</v>
      </c>
      <c r="T134" s="7">
        <v>0.28797515802125301</v>
      </c>
      <c r="U134" s="7">
        <v>1.0612505946863899</v>
      </c>
      <c r="V134" s="7">
        <v>1.0763045465188401</v>
      </c>
      <c r="W134" s="8">
        <v>1.09201785282217</v>
      </c>
      <c r="X134" s="9"/>
      <c r="Y134" s="8">
        <f t="shared" ref="Y134:Y138" si="128">(M134-R134)/R134</f>
        <v>6.3462126053294238E-2</v>
      </c>
      <c r="Z134" s="11"/>
      <c r="AA134" s="11"/>
      <c r="AB134" s="7">
        <f t="shared" ref="AB134:AB138" si="129">(N134-S134)</f>
        <v>0.21476092791370799</v>
      </c>
      <c r="AC134" s="7">
        <f t="shared" ref="AC134:AC138" si="130">(W134-R134)</f>
        <v>0.20748146530322298</v>
      </c>
    </row>
    <row r="135" spans="1:29" x14ac:dyDescent="0.3">
      <c r="A135" s="2">
        <v>134</v>
      </c>
      <c r="B135" s="2" t="s">
        <v>30</v>
      </c>
      <c r="C135" s="2" t="s">
        <v>57</v>
      </c>
      <c r="D135" s="3" t="s">
        <v>55</v>
      </c>
      <c r="E135" s="3">
        <v>2</v>
      </c>
      <c r="F135" s="5">
        <v>180</v>
      </c>
      <c r="G135" s="5">
        <v>144</v>
      </c>
      <c r="H135" s="6">
        <v>36</v>
      </c>
      <c r="I135" s="7">
        <v>0.52241019178623505</v>
      </c>
      <c r="J135" s="7">
        <v>0.524001890661007</v>
      </c>
      <c r="K135" s="7">
        <v>0.84154659209497495</v>
      </c>
      <c r="L135" s="7">
        <v>0.84448393642574304</v>
      </c>
      <c r="M135" s="8">
        <v>0.85045209503971797</v>
      </c>
      <c r="N135" s="9">
        <v>0.64000411308291905</v>
      </c>
      <c r="O135" s="9">
        <v>0.64000411308969796</v>
      </c>
      <c r="P135" s="9">
        <v>0.73062799177222204</v>
      </c>
      <c r="Q135" s="9">
        <v>0.73317818448845695</v>
      </c>
      <c r="R135" s="8">
        <v>0.73835972022714003</v>
      </c>
      <c r="S135" s="7">
        <v>0.46625748928684602</v>
      </c>
      <c r="T135" s="7">
        <v>0.484162002278889</v>
      </c>
      <c r="U135" s="7">
        <v>0.90431392088146001</v>
      </c>
      <c r="V135" s="7">
        <v>0.91714170941183104</v>
      </c>
      <c r="W135" s="8">
        <v>0.94452508557090498</v>
      </c>
      <c r="X135" s="9"/>
      <c r="Y135" s="8">
        <f t="shared" si="128"/>
        <v>0.15181268931909667</v>
      </c>
      <c r="Z135" s="11">
        <f t="shared" ref="Z135:Z138" si="131">(M134-M135)/M134</f>
        <v>9.5909044993002901E-2</v>
      </c>
      <c r="AA135" s="11">
        <f t="shared" ref="AA135:AA138" si="132">(R134-R135)/R134</f>
        <v>0.16525794682321746</v>
      </c>
      <c r="AB135" s="7">
        <f t="shared" si="129"/>
        <v>0.17374662379607303</v>
      </c>
      <c r="AC135" s="7">
        <f t="shared" si="130"/>
        <v>0.20616536534376495</v>
      </c>
    </row>
    <row r="136" spans="1:29" x14ac:dyDescent="0.3">
      <c r="A136" s="2">
        <v>135</v>
      </c>
      <c r="B136" s="2" t="s">
        <v>30</v>
      </c>
      <c r="C136" s="2" t="s">
        <v>57</v>
      </c>
      <c r="D136" s="3" t="s">
        <v>55</v>
      </c>
      <c r="E136" s="3">
        <v>3</v>
      </c>
      <c r="F136" s="5">
        <v>180</v>
      </c>
      <c r="G136" s="5">
        <v>144</v>
      </c>
      <c r="H136" s="6">
        <v>36</v>
      </c>
      <c r="I136" s="7">
        <v>0.55133595255564105</v>
      </c>
      <c r="J136" s="7">
        <v>0.55463631363372401</v>
      </c>
      <c r="K136" s="7">
        <v>0.81566396352228798</v>
      </c>
      <c r="L136" s="7">
        <v>0.81851096681547397</v>
      </c>
      <c r="M136" s="8">
        <v>0.82723424303950499</v>
      </c>
      <c r="N136" s="9">
        <v>0.70379093300529905</v>
      </c>
      <c r="O136" s="9">
        <v>0.70379093302904705</v>
      </c>
      <c r="P136" s="9">
        <v>0.662745383958525</v>
      </c>
      <c r="Q136" s="9">
        <v>0.66505863840527801</v>
      </c>
      <c r="R136" s="8">
        <v>0.67214649726507802</v>
      </c>
      <c r="S136" s="7">
        <v>0.51078877294073399</v>
      </c>
      <c r="T136" s="7">
        <v>0.52071193960977902</v>
      </c>
      <c r="U136" s="7">
        <v>0.86576799448684705</v>
      </c>
      <c r="V136" s="7">
        <v>0.87804900497799998</v>
      </c>
      <c r="W136" s="8">
        <v>0.91828562975389105</v>
      </c>
      <c r="X136" s="9" t="s">
        <v>86</v>
      </c>
      <c r="Y136" s="8">
        <f t="shared" si="128"/>
        <v>0.2307350353017821</v>
      </c>
      <c r="Z136" s="11">
        <f t="shared" si="131"/>
        <v>2.7300599452493152E-2</v>
      </c>
      <c r="AA136" s="11">
        <f t="shared" si="132"/>
        <v>8.9676103866680276E-2</v>
      </c>
      <c r="AB136" s="7">
        <f t="shared" si="129"/>
        <v>0.19300216006456505</v>
      </c>
      <c r="AC136" s="7">
        <f t="shared" si="130"/>
        <v>0.24613913248881303</v>
      </c>
    </row>
    <row r="137" spans="1:29" x14ac:dyDescent="0.3">
      <c r="A137" s="2">
        <v>136</v>
      </c>
      <c r="B137" s="2" t="s">
        <v>30</v>
      </c>
      <c r="C137" s="2" t="s">
        <v>57</v>
      </c>
      <c r="D137" s="3" t="s">
        <v>55</v>
      </c>
      <c r="E137" s="3">
        <v>4</v>
      </c>
      <c r="F137" s="5">
        <v>180</v>
      </c>
      <c r="G137" s="5">
        <v>144</v>
      </c>
      <c r="H137" s="6">
        <v>36</v>
      </c>
      <c r="I137" s="7">
        <v>0.56793613158348499</v>
      </c>
      <c r="J137" s="7">
        <v>0.57303103339738004</v>
      </c>
      <c r="K137" s="7">
        <v>0.80043231808400395</v>
      </c>
      <c r="L137" s="7">
        <v>0.80322615665904296</v>
      </c>
      <c r="M137" s="8">
        <v>0.81470139738831504</v>
      </c>
      <c r="N137" s="9">
        <v>0.748452439597593</v>
      </c>
      <c r="O137" s="9">
        <v>0.74845243964521002</v>
      </c>
      <c r="P137" s="9">
        <v>0.61074172630499002</v>
      </c>
      <c r="Q137" s="9">
        <v>0.61287346656058295</v>
      </c>
      <c r="R137" s="8">
        <v>0.62162924537463304</v>
      </c>
      <c r="S137" s="7">
        <v>0.52531137873211198</v>
      </c>
      <c r="T137" s="7">
        <v>0.56605564485470805</v>
      </c>
      <c r="U137" s="7">
        <v>0.85282069367221303</v>
      </c>
      <c r="V137" s="7">
        <v>0.864918045333115</v>
      </c>
      <c r="W137" s="8">
        <v>0.91902670957008903</v>
      </c>
      <c r="X137" s="9"/>
      <c r="Y137" s="8">
        <f t="shared" si="128"/>
        <v>0.31059052232544904</v>
      </c>
      <c r="Z137" s="11">
        <f t="shared" si="131"/>
        <v>1.5150298427130558E-2</v>
      </c>
      <c r="AA137" s="11">
        <f t="shared" si="132"/>
        <v>7.5158097373112132E-2</v>
      </c>
      <c r="AB137" s="7">
        <f t="shared" si="129"/>
        <v>0.22314106086548102</v>
      </c>
      <c r="AC137" s="7">
        <f t="shared" si="130"/>
        <v>0.29739746419545598</v>
      </c>
    </row>
    <row r="138" spans="1:29" x14ac:dyDescent="0.3">
      <c r="A138" s="2">
        <v>137</v>
      </c>
      <c r="B138" s="2" t="s">
        <v>30</v>
      </c>
      <c r="C138" s="2" t="s">
        <v>57</v>
      </c>
      <c r="D138" s="3" t="s">
        <v>55</v>
      </c>
      <c r="E138" s="3">
        <v>5</v>
      </c>
      <c r="F138" s="5">
        <v>180</v>
      </c>
      <c r="G138" s="5">
        <v>144</v>
      </c>
      <c r="H138" s="6">
        <v>36</v>
      </c>
      <c r="I138" s="7">
        <v>0.57489599822954296</v>
      </c>
      <c r="J138" s="7">
        <v>0.58682464177194704</v>
      </c>
      <c r="K138" s="7">
        <v>0.79395929436660095</v>
      </c>
      <c r="L138" s="7">
        <v>0.79673053942192495</v>
      </c>
      <c r="M138" s="8">
        <v>0.811035641383412</v>
      </c>
      <c r="N138" s="9">
        <v>0.80873389864547596</v>
      </c>
      <c r="O138" s="9">
        <v>0.80873389865310596</v>
      </c>
      <c r="P138" s="9">
        <v>0.53255754292637403</v>
      </c>
      <c r="Q138" s="9">
        <v>0.53441638816942705</v>
      </c>
      <c r="R138" s="8">
        <v>0.544011703705091</v>
      </c>
      <c r="S138" s="7">
        <v>0.32612693833630502</v>
      </c>
      <c r="T138" s="7">
        <v>0.45250719044742699</v>
      </c>
      <c r="U138" s="7">
        <v>1.01611384081706</v>
      </c>
      <c r="V138" s="7">
        <v>1.03052752302608</v>
      </c>
      <c r="W138" s="8">
        <v>1.11309694321743</v>
      </c>
      <c r="X138" s="9"/>
      <c r="Y138" s="8">
        <f t="shared" si="128"/>
        <v>0.49084226655365271</v>
      </c>
      <c r="Z138" s="11">
        <f t="shared" si="131"/>
        <v>4.4995086747786879E-3</v>
      </c>
      <c r="AA138" s="11">
        <f t="shared" si="132"/>
        <v>0.12486147047789686</v>
      </c>
      <c r="AB138" s="7">
        <f t="shared" si="129"/>
        <v>0.48260696030917094</v>
      </c>
      <c r="AC138" s="7">
        <f t="shared" si="130"/>
        <v>0.56908523951233903</v>
      </c>
    </row>
    <row r="139" spans="1:29" x14ac:dyDescent="0.3">
      <c r="A139" s="12">
        <v>138</v>
      </c>
      <c r="B139" s="12" t="s">
        <v>30</v>
      </c>
      <c r="C139" s="12" t="s">
        <v>58</v>
      </c>
      <c r="D139" s="13" t="s">
        <v>55</v>
      </c>
      <c r="E139" s="13">
        <v>1</v>
      </c>
      <c r="F139" s="14">
        <v>180</v>
      </c>
      <c r="G139" s="14">
        <v>144</v>
      </c>
      <c r="H139" s="15">
        <v>36</v>
      </c>
      <c r="I139" s="16">
        <v>0.39360355855615697</v>
      </c>
      <c r="J139" s="16">
        <v>0.39436912003060698</v>
      </c>
      <c r="K139" s="16">
        <v>0.94826334319932204</v>
      </c>
      <c r="L139" s="16">
        <v>0.95157317295965305</v>
      </c>
      <c r="M139" s="17">
        <v>0.95491790444275904</v>
      </c>
      <c r="N139" s="18">
        <v>0.44946855974893402</v>
      </c>
      <c r="O139" s="18">
        <v>0.44946855976140399</v>
      </c>
      <c r="P139" s="18">
        <v>0.903521726972357</v>
      </c>
      <c r="Q139" s="18">
        <v>0.90667539005813003</v>
      </c>
      <c r="R139" s="17">
        <v>0.90986230810947899</v>
      </c>
      <c r="S139" s="16">
        <v>0.29063946206795699</v>
      </c>
      <c r="T139" s="16">
        <v>0.30247989016563898</v>
      </c>
      <c r="U139" s="16">
        <v>1.0425258483339599</v>
      </c>
      <c r="V139" s="16">
        <v>1.05731418766068</v>
      </c>
      <c r="W139" s="17">
        <v>1.0727502477826001</v>
      </c>
      <c r="X139" s="18"/>
      <c r="Y139" s="17">
        <f t="shared" ref="Y139:Y145" si="133">(M139-R139)/R139</f>
        <v>4.9519137051513888E-2</v>
      </c>
      <c r="Z139" s="19"/>
      <c r="AA139" s="19"/>
      <c r="AB139" s="16">
        <f t="shared" ref="AB139:AB145" si="134">(N139-S139)</f>
        <v>0.15882909768097703</v>
      </c>
      <c r="AC139" s="16">
        <f t="shared" ref="AC139:AC145" si="135">(W139-R139)</f>
        <v>0.1628879396731211</v>
      </c>
    </row>
    <row r="140" spans="1:29" x14ac:dyDescent="0.3">
      <c r="A140" s="12">
        <v>139</v>
      </c>
      <c r="B140" s="12" t="s">
        <v>30</v>
      </c>
      <c r="C140" s="12" t="s">
        <v>58</v>
      </c>
      <c r="D140" s="13" t="s">
        <v>55</v>
      </c>
      <c r="E140" s="13">
        <v>2</v>
      </c>
      <c r="F140" s="14">
        <v>180</v>
      </c>
      <c r="G140" s="14">
        <v>144</v>
      </c>
      <c r="H140" s="15">
        <v>36</v>
      </c>
      <c r="I140" s="16">
        <v>0.53793935299943796</v>
      </c>
      <c r="J140" s="16">
        <v>0.53891311033949996</v>
      </c>
      <c r="K140" s="16">
        <v>0.82775179536031296</v>
      </c>
      <c r="L140" s="16">
        <v>0.83064099016690296</v>
      </c>
      <c r="M140" s="17">
        <v>0.83651131755473696</v>
      </c>
      <c r="N140" s="18">
        <v>0.651189266556087</v>
      </c>
      <c r="O140" s="18">
        <v>0.65118926656923204</v>
      </c>
      <c r="P140" s="18">
        <v>0.71918804183181995</v>
      </c>
      <c r="Q140" s="18">
        <v>0.72169830440940597</v>
      </c>
      <c r="R140" s="17">
        <v>0.72679870924408296</v>
      </c>
      <c r="S140" s="16">
        <v>0.44482909342854599</v>
      </c>
      <c r="T140" s="16">
        <v>0.46318829071198397</v>
      </c>
      <c r="U140" s="16">
        <v>0.92228823525451498</v>
      </c>
      <c r="V140" s="16">
        <v>0.93537099133368995</v>
      </c>
      <c r="W140" s="17">
        <v>0.96329864465173898</v>
      </c>
      <c r="X140" s="18"/>
      <c r="Y140" s="17">
        <f t="shared" si="133"/>
        <v>0.15095322393288521</v>
      </c>
      <c r="Z140" s="19">
        <f t="shared" ref="Z140:Z145" si="136">(M139-M140)/M139</f>
        <v>0.12399661409335296</v>
      </c>
      <c r="AA140" s="19">
        <f t="shared" ref="AA140:AA145" si="137">(R139-R140)/R139</f>
        <v>0.20119923337165974</v>
      </c>
      <c r="AB140" s="16">
        <f t="shared" si="134"/>
        <v>0.20636017312754101</v>
      </c>
      <c r="AC140" s="16">
        <f t="shared" si="135"/>
        <v>0.23649993540765601</v>
      </c>
    </row>
    <row r="141" spans="1:29" x14ac:dyDescent="0.3">
      <c r="A141" s="12">
        <v>140</v>
      </c>
      <c r="B141" s="12" t="s">
        <v>30</v>
      </c>
      <c r="C141" s="12" t="s">
        <v>58</v>
      </c>
      <c r="D141" s="13" t="s">
        <v>55</v>
      </c>
      <c r="E141" s="13">
        <v>3</v>
      </c>
      <c r="F141" s="14">
        <v>180</v>
      </c>
      <c r="G141" s="14">
        <v>144</v>
      </c>
      <c r="H141" s="15">
        <v>36</v>
      </c>
      <c r="I141" s="16">
        <v>0.60367766376753496</v>
      </c>
      <c r="J141" s="16">
        <v>0.60525165423537897</v>
      </c>
      <c r="K141" s="16">
        <v>0.76661076788970495</v>
      </c>
      <c r="L141" s="16">
        <v>0.76928655531979995</v>
      </c>
      <c r="M141" s="17">
        <v>0.77748522264321596</v>
      </c>
      <c r="N141" s="18">
        <v>0.74719873720580399</v>
      </c>
      <c r="O141" s="18">
        <v>0.74719873722774599</v>
      </c>
      <c r="P141" s="18">
        <v>0.61226179012966098</v>
      </c>
      <c r="Q141" s="18">
        <v>0.61439883603428103</v>
      </c>
      <c r="R141" s="17">
        <v>0.62094678832293704</v>
      </c>
      <c r="S141" s="16">
        <v>0.37811324673093799</v>
      </c>
      <c r="T141" s="16">
        <v>0.39997866718459102</v>
      </c>
      <c r="U141" s="16">
        <v>0.97613294859528899</v>
      </c>
      <c r="V141" s="16">
        <v>0.98997949762320103</v>
      </c>
      <c r="W141" s="17">
        <v>1.0353453409370199</v>
      </c>
      <c r="X141" s="18"/>
      <c r="Y141" s="17">
        <f t="shared" si="133"/>
        <v>0.25209637486500319</v>
      </c>
      <c r="Z141" s="19">
        <f t="shared" si="136"/>
        <v>7.0562219150918593E-2</v>
      </c>
      <c r="AA141" s="19">
        <f t="shared" si="137"/>
        <v>0.14564131660503177</v>
      </c>
      <c r="AB141" s="16">
        <f t="shared" si="134"/>
        <v>0.369085490474866</v>
      </c>
      <c r="AC141" s="16">
        <f t="shared" si="135"/>
        <v>0.41439855261408287</v>
      </c>
    </row>
    <row r="142" spans="1:29" x14ac:dyDescent="0.3">
      <c r="A142" s="12">
        <v>141</v>
      </c>
      <c r="B142" s="12" t="s">
        <v>30</v>
      </c>
      <c r="C142" s="12" t="s">
        <v>58</v>
      </c>
      <c r="D142" s="13" t="s">
        <v>55</v>
      </c>
      <c r="E142" s="13">
        <v>4</v>
      </c>
      <c r="F142" s="14">
        <v>180</v>
      </c>
      <c r="G142" s="14">
        <v>144</v>
      </c>
      <c r="H142" s="15">
        <v>36</v>
      </c>
      <c r="I142" s="16">
        <v>0.66816492314884801</v>
      </c>
      <c r="J142" s="16">
        <v>0.66861662609510897</v>
      </c>
      <c r="K142" s="16">
        <v>0.70147433527931402</v>
      </c>
      <c r="L142" s="16">
        <v>0.70392276972283296</v>
      </c>
      <c r="M142" s="17">
        <v>0.71397931876623599</v>
      </c>
      <c r="N142" s="18">
        <v>0.80526243002131404</v>
      </c>
      <c r="O142" s="18">
        <v>0.80526243002381903</v>
      </c>
      <c r="P142" s="18">
        <v>0.53736875451902899</v>
      </c>
      <c r="Q142" s="18">
        <v>0.53924439287280002</v>
      </c>
      <c r="R142" s="17">
        <v>0.54694827448674499</v>
      </c>
      <c r="S142" s="16">
        <v>0.474342613916653</v>
      </c>
      <c r="T142" s="16">
        <v>0.496902708224704</v>
      </c>
      <c r="U142" s="16">
        <v>0.89743851661888796</v>
      </c>
      <c r="V142" s="16">
        <v>0.91016877681324204</v>
      </c>
      <c r="W142" s="17">
        <v>0.96710829496677697</v>
      </c>
      <c r="X142" s="18"/>
      <c r="Y142" s="17">
        <f t="shared" si="133"/>
        <v>0.3053872771355437</v>
      </c>
      <c r="Z142" s="19">
        <f t="shared" si="136"/>
        <v>8.1681171586874657E-2</v>
      </c>
      <c r="AA142" s="19">
        <f t="shared" si="137"/>
        <v>0.11917045909207198</v>
      </c>
      <c r="AB142" s="16">
        <f t="shared" si="134"/>
        <v>0.33091981610466104</v>
      </c>
      <c r="AC142" s="16">
        <f t="shared" si="135"/>
        <v>0.42016002048003198</v>
      </c>
    </row>
    <row r="143" spans="1:29" x14ac:dyDescent="0.3">
      <c r="A143" s="12">
        <v>142</v>
      </c>
      <c r="B143" s="12" t="s">
        <v>30</v>
      </c>
      <c r="C143" s="12" t="s">
        <v>58</v>
      </c>
      <c r="D143" s="13" t="s">
        <v>55</v>
      </c>
      <c r="E143" s="13">
        <v>5</v>
      </c>
      <c r="F143" s="14">
        <v>180</v>
      </c>
      <c r="G143" s="14">
        <v>144</v>
      </c>
      <c r="H143" s="15">
        <v>36</v>
      </c>
      <c r="I143" s="16">
        <v>0.71042638873318797</v>
      </c>
      <c r="J143" s="16">
        <v>0.71082332473473597</v>
      </c>
      <c r="K143" s="16">
        <v>0.65528485642166001</v>
      </c>
      <c r="L143" s="16">
        <v>0.65757207055350797</v>
      </c>
      <c r="M143" s="17">
        <v>0.66937861624349604</v>
      </c>
      <c r="N143" s="18">
        <v>0.84423980414710897</v>
      </c>
      <c r="O143" s="18">
        <v>0.84423980415523603</v>
      </c>
      <c r="P143" s="18">
        <v>0.480591161791045</v>
      </c>
      <c r="Q143" s="18">
        <v>0.482268622953343</v>
      </c>
      <c r="R143" s="17">
        <v>0.49092763811947299</v>
      </c>
      <c r="S143" s="16">
        <v>0.307603333225071</v>
      </c>
      <c r="T143" s="16">
        <v>0.357221353873939</v>
      </c>
      <c r="U143" s="16">
        <v>1.0299847711926999</v>
      </c>
      <c r="V143" s="16">
        <v>1.04459521401491</v>
      </c>
      <c r="W143" s="17">
        <v>1.1282917861380799</v>
      </c>
      <c r="X143" s="18" t="s">
        <v>86</v>
      </c>
      <c r="Y143" s="17">
        <f t="shared" si="133"/>
        <v>0.36349751830552862</v>
      </c>
      <c r="Z143" s="19">
        <f t="shared" si="136"/>
        <v>6.2467779318608911E-2</v>
      </c>
      <c r="AA143" s="19">
        <f t="shared" si="137"/>
        <v>0.10242401152072678</v>
      </c>
      <c r="AB143" s="16">
        <f t="shared" si="134"/>
        <v>0.53663647092203792</v>
      </c>
      <c r="AC143" s="16">
        <f t="shared" si="135"/>
        <v>0.63736414801860697</v>
      </c>
    </row>
    <row r="144" spans="1:29" x14ac:dyDescent="0.3">
      <c r="A144" s="12">
        <v>143</v>
      </c>
      <c r="B144" s="12" t="s">
        <v>30</v>
      </c>
      <c r="C144" s="12" t="s">
        <v>58</v>
      </c>
      <c r="D144" s="13" t="s">
        <v>55</v>
      </c>
      <c r="E144" s="13">
        <v>6</v>
      </c>
      <c r="F144" s="14">
        <v>180</v>
      </c>
      <c r="G144" s="14">
        <v>144</v>
      </c>
      <c r="H144" s="15">
        <v>36</v>
      </c>
      <c r="I144" s="16">
        <v>0.72966668706308602</v>
      </c>
      <c r="J144" s="16">
        <v>0.73032970291011501</v>
      </c>
      <c r="K144" s="16">
        <v>0.63314097956142401</v>
      </c>
      <c r="L144" s="16">
        <v>0.63535090243956405</v>
      </c>
      <c r="M144" s="17">
        <v>0.64911461316311203</v>
      </c>
      <c r="N144" s="18">
        <v>0.86558415805432098</v>
      </c>
      <c r="O144" s="18">
        <v>0.86558415805464795</v>
      </c>
      <c r="P144" s="18">
        <v>0.44644993676969702</v>
      </c>
      <c r="Q144" s="18">
        <v>0.44800823099019599</v>
      </c>
      <c r="R144" s="17">
        <v>0.45771350671962502</v>
      </c>
      <c r="S144" s="16">
        <v>5.9856975031316803E-2</v>
      </c>
      <c r="T144" s="16">
        <v>0.22560638203421801</v>
      </c>
      <c r="U144" s="16">
        <v>1.2001907724515199</v>
      </c>
      <c r="V144" s="16">
        <v>1.2172156053879599</v>
      </c>
      <c r="W144" s="17">
        <v>1.3372189882041701</v>
      </c>
      <c r="X144" s="18"/>
      <c r="Y144" s="17">
        <f t="shared" si="133"/>
        <v>0.41816792302074413</v>
      </c>
      <c r="Z144" s="19">
        <f t="shared" si="136"/>
        <v>3.0272856928271946E-2</v>
      </c>
      <c r="AA144" s="19">
        <f t="shared" si="137"/>
        <v>6.765585968448759E-2</v>
      </c>
      <c r="AB144" s="16">
        <f t="shared" si="134"/>
        <v>0.80572718302300417</v>
      </c>
      <c r="AC144" s="16">
        <f t="shared" si="135"/>
        <v>0.8795054814845451</v>
      </c>
    </row>
    <row r="145" spans="1:29" x14ac:dyDescent="0.3">
      <c r="A145" s="12">
        <v>144</v>
      </c>
      <c r="B145" s="12" t="s">
        <v>30</v>
      </c>
      <c r="C145" s="12" t="s">
        <v>58</v>
      </c>
      <c r="D145" s="13" t="s">
        <v>55</v>
      </c>
      <c r="E145" s="13">
        <v>7</v>
      </c>
      <c r="F145" s="14">
        <v>180</v>
      </c>
      <c r="G145" s="14">
        <v>144</v>
      </c>
      <c r="H145" s="15">
        <v>36</v>
      </c>
      <c r="I145" s="16">
        <v>0.74662748116144095</v>
      </c>
      <c r="J145" s="16">
        <v>0.74735986559677303</v>
      </c>
      <c r="K145" s="16">
        <v>0.61295754452399798</v>
      </c>
      <c r="L145" s="16">
        <v>0.61509701889810997</v>
      </c>
      <c r="M145" s="17">
        <v>0.63072810982975203</v>
      </c>
      <c r="N145" s="18">
        <v>0.882206467026456</v>
      </c>
      <c r="O145" s="18">
        <v>0.88220646704864703</v>
      </c>
      <c r="P145" s="18">
        <v>0.41793453675652198</v>
      </c>
      <c r="Q145" s="18">
        <v>0.41939330048238699</v>
      </c>
      <c r="R145" s="17">
        <v>0.43005109041560002</v>
      </c>
      <c r="S145" s="16">
        <v>-3.9928462824403203E-2</v>
      </c>
      <c r="T145" s="16">
        <v>0.19300328394943</v>
      </c>
      <c r="U145" s="16">
        <v>1.2622781125145599</v>
      </c>
      <c r="V145" s="16">
        <v>1.2801836609308299</v>
      </c>
      <c r="W145" s="17">
        <v>1.4312888447629399</v>
      </c>
      <c r="X145" s="18"/>
      <c r="Y145" s="17">
        <f t="shared" si="133"/>
        <v>0.46663529958781957</v>
      </c>
      <c r="Z145" s="19">
        <f t="shared" si="136"/>
        <v>2.8325511335761243E-2</v>
      </c>
      <c r="AA145" s="19">
        <f t="shared" si="137"/>
        <v>6.043609353431155E-2</v>
      </c>
      <c r="AB145" s="16">
        <f t="shared" si="134"/>
        <v>0.92213492985085921</v>
      </c>
      <c r="AC145" s="16">
        <f t="shared" si="135"/>
        <v>1.0012377543473399</v>
      </c>
    </row>
    <row r="146" spans="1:29" x14ac:dyDescent="0.3">
      <c r="A146" s="2">
        <v>145</v>
      </c>
      <c r="B146" s="2" t="s">
        <v>30</v>
      </c>
      <c r="C146" s="2" t="s">
        <v>59</v>
      </c>
      <c r="D146" s="3" t="s">
        <v>55</v>
      </c>
      <c r="E146" s="3">
        <v>1</v>
      </c>
      <c r="F146" s="5">
        <v>180</v>
      </c>
      <c r="G146" s="5">
        <v>144</v>
      </c>
      <c r="H146" s="6">
        <v>36</v>
      </c>
      <c r="I146" s="7">
        <v>0.55893192876921705</v>
      </c>
      <c r="J146" s="7">
        <v>0.55911387113746103</v>
      </c>
      <c r="K146" s="7">
        <v>0.80872980826588603</v>
      </c>
      <c r="L146" s="7">
        <v>0.81155260850029698</v>
      </c>
      <c r="M146" s="8">
        <v>0.81440517479470498</v>
      </c>
      <c r="N146" s="9">
        <v>0.62140632481140901</v>
      </c>
      <c r="O146" s="9">
        <v>0.62140632481228897</v>
      </c>
      <c r="P146" s="9">
        <v>0.74926287535743297</v>
      </c>
      <c r="Q146" s="9">
        <v>0.75187811149511097</v>
      </c>
      <c r="R146" s="8">
        <v>0.75452092495648004</v>
      </c>
      <c r="S146" s="7">
        <v>0.49016179874383098</v>
      </c>
      <c r="T146" s="7">
        <v>0.49310816238555299</v>
      </c>
      <c r="U146" s="7">
        <v>0.88383156106428595</v>
      </c>
      <c r="V146" s="7">
        <v>0.89636880515619299</v>
      </c>
      <c r="W146" s="8">
        <v>0.90945517336091997</v>
      </c>
      <c r="X146" s="9"/>
      <c r="Y146" s="8">
        <f t="shared" ref="Y146:Y150" si="138">(M146-R146)/R146</f>
        <v>7.9367248617629782E-2</v>
      </c>
      <c r="Z146" s="11"/>
      <c r="AA146" s="11"/>
      <c r="AB146" s="7">
        <f t="shared" ref="AB146:AB150" si="139">(N146-S146)</f>
        <v>0.13124452606757803</v>
      </c>
      <c r="AC146" s="7">
        <f t="shared" ref="AC146:AC150" si="140">(W146-R146)</f>
        <v>0.15493424840443992</v>
      </c>
    </row>
    <row r="147" spans="1:29" x14ac:dyDescent="0.3">
      <c r="A147" s="2">
        <v>146</v>
      </c>
      <c r="B147" s="2" t="s">
        <v>30</v>
      </c>
      <c r="C147" s="2" t="s">
        <v>59</v>
      </c>
      <c r="D147" s="3" t="s">
        <v>55</v>
      </c>
      <c r="E147" s="3">
        <v>2</v>
      </c>
      <c r="F147" s="5">
        <v>180</v>
      </c>
      <c r="G147" s="5">
        <v>144</v>
      </c>
      <c r="H147" s="6">
        <v>36</v>
      </c>
      <c r="I147" s="7">
        <v>0.71719871474948205</v>
      </c>
      <c r="J147" s="7">
        <v>0.71743985996913695</v>
      </c>
      <c r="K147" s="7">
        <v>0.64757687231367</v>
      </c>
      <c r="L147" s="7">
        <v>0.64983718240522603</v>
      </c>
      <c r="M147" s="8">
        <v>0.654429728468646</v>
      </c>
      <c r="N147" s="9">
        <v>0.80553899725435596</v>
      </c>
      <c r="O147" s="9">
        <v>0.80553899726030798</v>
      </c>
      <c r="P147" s="9">
        <v>0.53698703209564402</v>
      </c>
      <c r="Q147" s="9">
        <v>0.53886133808088399</v>
      </c>
      <c r="R147" s="8">
        <v>0.54266959280058602</v>
      </c>
      <c r="S147" s="7">
        <v>0.68585724585900998</v>
      </c>
      <c r="T147" s="7">
        <v>0.695925501334407</v>
      </c>
      <c r="U147" s="7">
        <v>0.69377211916690096</v>
      </c>
      <c r="V147" s="7">
        <v>0.70361334999111103</v>
      </c>
      <c r="W147" s="8">
        <v>0.72462134563194702</v>
      </c>
      <c r="X147" s="9" t="s">
        <v>87</v>
      </c>
      <c r="Y147" s="8">
        <f t="shared" si="138"/>
        <v>0.20594508546405382</v>
      </c>
      <c r="Z147" s="11">
        <f t="shared" ref="Z147:Z150" si="141">(M146-M147)/M146</f>
        <v>0.19643225666681888</v>
      </c>
      <c r="AA147" s="11">
        <f t="shared" ref="AA147:AA150" si="142">(R146-R147)/R146</f>
        <v>0.28077595352059109</v>
      </c>
      <c r="AB147" s="7">
        <f t="shared" si="139"/>
        <v>0.11968175139534598</v>
      </c>
      <c r="AC147" s="7">
        <f t="shared" si="140"/>
        <v>0.181951752831361</v>
      </c>
    </row>
    <row r="148" spans="1:29" x14ac:dyDescent="0.3">
      <c r="A148" s="2">
        <v>147</v>
      </c>
      <c r="B148" s="2" t="s">
        <v>30</v>
      </c>
      <c r="C148" s="2" t="s">
        <v>59</v>
      </c>
      <c r="D148" s="3" t="s">
        <v>55</v>
      </c>
      <c r="E148" s="3">
        <v>3</v>
      </c>
      <c r="F148" s="5">
        <v>180</v>
      </c>
      <c r="G148" s="5">
        <v>144</v>
      </c>
      <c r="H148" s="6">
        <v>36</v>
      </c>
      <c r="I148" s="7">
        <v>0.73536198212563297</v>
      </c>
      <c r="J148" s="7">
        <v>0.73586804189446997</v>
      </c>
      <c r="K148" s="7">
        <v>0.62643607237911902</v>
      </c>
      <c r="L148" s="7">
        <v>0.62862259236871498</v>
      </c>
      <c r="M148" s="8">
        <v>0.635322134263961</v>
      </c>
      <c r="N148" s="9">
        <v>0.84863853698594904</v>
      </c>
      <c r="O148" s="9">
        <v>0.84863853698946001</v>
      </c>
      <c r="P148" s="9">
        <v>0.47375651556645199</v>
      </c>
      <c r="Q148" s="9">
        <v>0.47541012099749502</v>
      </c>
      <c r="R148" s="8">
        <v>0.48047680180361302</v>
      </c>
      <c r="S148" s="7">
        <v>0.66565531673365397</v>
      </c>
      <c r="T148" s="7">
        <v>0.69705616578316099</v>
      </c>
      <c r="U148" s="7">
        <v>0.71573215699418902</v>
      </c>
      <c r="V148" s="7">
        <v>0.72588489327558903</v>
      </c>
      <c r="W148" s="8">
        <v>0.75914859258579903</v>
      </c>
      <c r="X148" s="9"/>
      <c r="Y148" s="8">
        <f t="shared" si="138"/>
        <v>0.32227431559461317</v>
      </c>
      <c r="Z148" s="11">
        <f t="shared" si="141"/>
        <v>2.9197320007751527E-2</v>
      </c>
      <c r="AA148" s="11">
        <f t="shared" si="142"/>
        <v>0.11460526224808563</v>
      </c>
      <c r="AB148" s="7">
        <f t="shared" si="139"/>
        <v>0.18298322025229508</v>
      </c>
      <c r="AC148" s="7">
        <f t="shared" si="140"/>
        <v>0.27867179078218601</v>
      </c>
    </row>
    <row r="149" spans="1:29" x14ac:dyDescent="0.3">
      <c r="A149" s="2">
        <v>148</v>
      </c>
      <c r="B149" s="2" t="s">
        <v>30</v>
      </c>
      <c r="C149" s="2" t="s">
        <v>59</v>
      </c>
      <c r="D149" s="3" t="s">
        <v>55</v>
      </c>
      <c r="E149" s="3">
        <v>4</v>
      </c>
      <c r="F149" s="5">
        <v>180</v>
      </c>
      <c r="G149" s="5">
        <v>144</v>
      </c>
      <c r="H149" s="6">
        <v>36</v>
      </c>
      <c r="I149" s="7">
        <v>0.74935508601772305</v>
      </c>
      <c r="J149" s="7">
        <v>0.75012028717951196</v>
      </c>
      <c r="K149" s="7">
        <v>0.60964931290227997</v>
      </c>
      <c r="L149" s="7">
        <v>0.611777240185013</v>
      </c>
      <c r="M149" s="8">
        <v>0.62051735782885697</v>
      </c>
      <c r="N149" s="9">
        <v>0.87558719376979799</v>
      </c>
      <c r="O149" s="9">
        <v>0.87558719377291805</v>
      </c>
      <c r="P149" s="9">
        <v>0.42951672592254397</v>
      </c>
      <c r="Q149" s="9">
        <v>0.43101591626056002</v>
      </c>
      <c r="R149" s="8">
        <v>0.43717359844786602</v>
      </c>
      <c r="S149" s="7">
        <v>0.68274149091540703</v>
      </c>
      <c r="T149" s="7">
        <v>0.73830547639954003</v>
      </c>
      <c r="U149" s="7">
        <v>0.69720414235079697</v>
      </c>
      <c r="V149" s="7">
        <v>0.70709405678654702</v>
      </c>
      <c r="W149" s="8">
        <v>0.75132936336740097</v>
      </c>
      <c r="X149" s="9"/>
      <c r="Y149" s="8">
        <f t="shared" si="138"/>
        <v>0.41938433618116838</v>
      </c>
      <c r="Z149" s="11">
        <f t="shared" si="141"/>
        <v>2.3302787100682062E-2</v>
      </c>
      <c r="AA149" s="11">
        <f t="shared" si="142"/>
        <v>9.0125482007030328E-2</v>
      </c>
      <c r="AB149" s="7">
        <f t="shared" si="139"/>
        <v>0.19284570285439095</v>
      </c>
      <c r="AC149" s="7">
        <f t="shared" si="140"/>
        <v>0.31415576491953495</v>
      </c>
    </row>
    <row r="150" spans="1:29" x14ac:dyDescent="0.3">
      <c r="A150" s="2">
        <v>149</v>
      </c>
      <c r="B150" s="2" t="s">
        <v>30</v>
      </c>
      <c r="C150" s="2" t="s">
        <v>59</v>
      </c>
      <c r="D150" s="3" t="s">
        <v>55</v>
      </c>
      <c r="E150" s="3">
        <v>5</v>
      </c>
      <c r="F150" s="5">
        <v>180</v>
      </c>
      <c r="G150" s="5">
        <v>144</v>
      </c>
      <c r="H150" s="6">
        <v>36</v>
      </c>
      <c r="I150" s="7">
        <v>0.75020140724803397</v>
      </c>
      <c r="J150" s="7">
        <v>0.75204590694223905</v>
      </c>
      <c r="K150" s="7">
        <v>0.60861917941809496</v>
      </c>
      <c r="L150" s="7">
        <v>0.61074351111054503</v>
      </c>
      <c r="M150" s="8">
        <v>0.62170926146962002</v>
      </c>
      <c r="N150" s="9">
        <v>0.89426079550869297</v>
      </c>
      <c r="O150" s="9">
        <v>0.89426079552944704</v>
      </c>
      <c r="P150" s="9">
        <v>0.39597298440045098</v>
      </c>
      <c r="Q150" s="9">
        <v>0.39735509326024698</v>
      </c>
      <c r="R150" s="8">
        <v>0.40448950676989898</v>
      </c>
      <c r="S150" s="7">
        <v>0.61074220159714399</v>
      </c>
      <c r="T150" s="7">
        <v>0.67085448053171703</v>
      </c>
      <c r="U150" s="7">
        <v>0.77227500732863497</v>
      </c>
      <c r="V150" s="7">
        <v>0.78322980991715097</v>
      </c>
      <c r="W150" s="8">
        <v>0.845984884222722</v>
      </c>
      <c r="X150" s="9"/>
      <c r="Y150" s="8">
        <f t="shared" si="138"/>
        <v>0.53702197724325729</v>
      </c>
      <c r="Z150" s="11">
        <f t="shared" si="141"/>
        <v>-1.920822400413468E-3</v>
      </c>
      <c r="AA150" s="11">
        <f t="shared" si="142"/>
        <v>7.4762272456543821E-2</v>
      </c>
      <c r="AB150" s="7">
        <f t="shared" si="139"/>
        <v>0.28351859391154899</v>
      </c>
      <c r="AC150" s="7">
        <f t="shared" si="140"/>
        <v>0.44149537745282302</v>
      </c>
    </row>
    <row r="151" spans="1:29" x14ac:dyDescent="0.3">
      <c r="A151" s="12">
        <v>150</v>
      </c>
      <c r="B151" s="12" t="s">
        <v>30</v>
      </c>
      <c r="C151" s="12" t="s">
        <v>60</v>
      </c>
      <c r="D151" s="13" t="s">
        <v>55</v>
      </c>
      <c r="E151" s="13">
        <v>1</v>
      </c>
      <c r="F151" s="14">
        <v>180</v>
      </c>
      <c r="G151" s="14">
        <v>144</v>
      </c>
      <c r="H151" s="15">
        <v>36</v>
      </c>
      <c r="I151" s="16">
        <v>0.49361216339151898</v>
      </c>
      <c r="J151" s="16">
        <v>0.49405615809064302</v>
      </c>
      <c r="K151" s="16">
        <v>0.86654729947200304</v>
      </c>
      <c r="L151" s="16">
        <v>0.86957190657202099</v>
      </c>
      <c r="M151" s="17">
        <v>0.87262840775909201</v>
      </c>
      <c r="N151" s="18">
        <v>0.55045967562479203</v>
      </c>
      <c r="O151" s="18">
        <v>0.55045967562878895</v>
      </c>
      <c r="P151" s="18">
        <v>0.81645427008430105</v>
      </c>
      <c r="Q151" s="18">
        <v>0.81930403187300105</v>
      </c>
      <c r="R151" s="17">
        <v>0.82218384402777001</v>
      </c>
      <c r="S151" s="16">
        <v>0.44097933323850202</v>
      </c>
      <c r="T151" s="16">
        <v>0.44513812152247101</v>
      </c>
      <c r="U151" s="16">
        <v>0.92548045450277605</v>
      </c>
      <c r="V151" s="16">
        <v>0.93860849254932299</v>
      </c>
      <c r="W151" s="17">
        <v>0.95231153114563305</v>
      </c>
      <c r="X151" s="18"/>
      <c r="Y151" s="17">
        <f t="shared" ref="Y151:Y155" si="143">(M151-R151)/R151</f>
        <v>6.1354360217297323E-2</v>
      </c>
      <c r="Z151" s="19"/>
      <c r="AA151" s="19"/>
      <c r="AB151" s="16">
        <f t="shared" ref="AB151:AB155" si="144">(N151-S151)</f>
        <v>0.10948034238629001</v>
      </c>
      <c r="AC151" s="16">
        <f t="shared" ref="AC151:AC155" si="145">(W151-R151)</f>
        <v>0.13012768711786304</v>
      </c>
    </row>
    <row r="152" spans="1:29" x14ac:dyDescent="0.3">
      <c r="A152" s="12">
        <v>151</v>
      </c>
      <c r="B152" s="12" t="s">
        <v>30</v>
      </c>
      <c r="C152" s="12" t="s">
        <v>60</v>
      </c>
      <c r="D152" s="13" t="s">
        <v>55</v>
      </c>
      <c r="E152" s="13">
        <v>2</v>
      </c>
      <c r="F152" s="14">
        <v>180</v>
      </c>
      <c r="G152" s="14">
        <v>144</v>
      </c>
      <c r="H152" s="15">
        <v>36</v>
      </c>
      <c r="I152" s="16">
        <v>0.70442201176423802</v>
      </c>
      <c r="J152" s="16">
        <v>0.70464043166909696</v>
      </c>
      <c r="K152" s="16">
        <v>0.66204374226078599</v>
      </c>
      <c r="L152" s="16">
        <v>0.66435454768893099</v>
      </c>
      <c r="M152" s="17">
        <v>0.66904969124998603</v>
      </c>
      <c r="N152" s="18">
        <v>0.79006832315704001</v>
      </c>
      <c r="O152" s="18">
        <v>0.79006832316905595</v>
      </c>
      <c r="P152" s="18">
        <v>0.55793874962520096</v>
      </c>
      <c r="Q152" s="18">
        <v>0.55988618573690496</v>
      </c>
      <c r="R152" s="17">
        <v>0.56384302780117801</v>
      </c>
      <c r="S152" s="16">
        <v>0.70165314271091295</v>
      </c>
      <c r="T152" s="16">
        <v>0.70860431260408996</v>
      </c>
      <c r="U152" s="16">
        <v>0.67610485256849395</v>
      </c>
      <c r="V152" s="16">
        <v>0.68569547134903097</v>
      </c>
      <c r="W152" s="17">
        <v>0.70616848749237704</v>
      </c>
      <c r="X152" s="18"/>
      <c r="Y152" s="17">
        <f t="shared" si="143"/>
        <v>0.1865885685579603</v>
      </c>
      <c r="Z152" s="19">
        <f t="shared" ref="Z152:Z155" si="146">(M151-M152)/M151</f>
        <v>0.23329370749216807</v>
      </c>
      <c r="AA152" s="19">
        <f t="shared" ref="AA152:AA155" si="147">(R151-R152)/R151</f>
        <v>0.31421295626658691</v>
      </c>
      <c r="AB152" s="16">
        <f t="shared" si="144"/>
        <v>8.8415180446127062E-2</v>
      </c>
      <c r="AC152" s="16">
        <f t="shared" si="145"/>
        <v>0.14232545969119903</v>
      </c>
    </row>
    <row r="153" spans="1:29" x14ac:dyDescent="0.3">
      <c r="A153" s="12">
        <v>152</v>
      </c>
      <c r="B153" s="12" t="s">
        <v>30</v>
      </c>
      <c r="C153" s="12" t="s">
        <v>60</v>
      </c>
      <c r="D153" s="13" t="s">
        <v>55</v>
      </c>
      <c r="E153" s="13">
        <v>3</v>
      </c>
      <c r="F153" s="14">
        <v>180</v>
      </c>
      <c r="G153" s="14">
        <v>144</v>
      </c>
      <c r="H153" s="15">
        <v>36</v>
      </c>
      <c r="I153" s="16">
        <v>0.73706777949883195</v>
      </c>
      <c r="J153" s="16">
        <v>0.73738551765597504</v>
      </c>
      <c r="K153" s="16">
        <v>0.624413875166143</v>
      </c>
      <c r="L153" s="16">
        <v>0.62659333685430196</v>
      </c>
      <c r="M153" s="17">
        <v>0.63327125196982403</v>
      </c>
      <c r="N153" s="18">
        <v>0.84046350739671405</v>
      </c>
      <c r="O153" s="18">
        <v>0.840463507396915</v>
      </c>
      <c r="P153" s="18">
        <v>0.48638207075302398</v>
      </c>
      <c r="Q153" s="18">
        <v>0.488079744573504</v>
      </c>
      <c r="R153" s="17">
        <v>0.49328145182470101</v>
      </c>
      <c r="S153" s="16">
        <v>0.73756126832128599</v>
      </c>
      <c r="T153" s="16">
        <v>0.76356067787114601</v>
      </c>
      <c r="U153" s="16">
        <v>0.63411391633435099</v>
      </c>
      <c r="V153" s="16">
        <v>0.64310888924704701</v>
      </c>
      <c r="W153" s="17">
        <v>0.67257937542716795</v>
      </c>
      <c r="X153" s="18" t="s">
        <v>87</v>
      </c>
      <c r="Y153" s="17">
        <f t="shared" si="143"/>
        <v>0.28379295355072798</v>
      </c>
      <c r="Z153" s="19">
        <f t="shared" si="146"/>
        <v>5.3476505180530189E-2</v>
      </c>
      <c r="AA153" s="19">
        <f t="shared" si="147"/>
        <v>0.12514400728097391</v>
      </c>
      <c r="AB153" s="16">
        <f t="shared" si="144"/>
        <v>0.10290223907542806</v>
      </c>
      <c r="AC153" s="16">
        <f t="shared" si="145"/>
        <v>0.17929792360246694</v>
      </c>
    </row>
    <row r="154" spans="1:29" x14ac:dyDescent="0.3">
      <c r="A154" s="12">
        <v>153</v>
      </c>
      <c r="B154" s="12" t="s">
        <v>30</v>
      </c>
      <c r="C154" s="12" t="s">
        <v>60</v>
      </c>
      <c r="D154" s="13" t="s">
        <v>55</v>
      </c>
      <c r="E154" s="13">
        <v>4</v>
      </c>
      <c r="F154" s="14">
        <v>180</v>
      </c>
      <c r="G154" s="14">
        <v>144</v>
      </c>
      <c r="H154" s="15">
        <v>36</v>
      </c>
      <c r="I154" s="16">
        <v>0.744937737558378</v>
      </c>
      <c r="J154" s="16">
        <v>0.74684155504889704</v>
      </c>
      <c r="K154" s="16">
        <v>0.61499805781084405</v>
      </c>
      <c r="L154" s="16">
        <v>0.61714465441703703</v>
      </c>
      <c r="M154" s="17">
        <v>0.62596145329180897</v>
      </c>
      <c r="N154" s="18">
        <v>0.87930658710008203</v>
      </c>
      <c r="O154" s="18">
        <v>0.87930658712784404</v>
      </c>
      <c r="P154" s="18">
        <v>0.423047683728836</v>
      </c>
      <c r="Q154" s="18">
        <v>0.42452429444429501</v>
      </c>
      <c r="R154" s="17">
        <v>0.43058923447866199</v>
      </c>
      <c r="S154" s="16">
        <v>0.76890152154297997</v>
      </c>
      <c r="T154" s="16">
        <v>0.81797147303890105</v>
      </c>
      <c r="U154" s="16">
        <v>0.59504781157109998</v>
      </c>
      <c r="V154" s="16">
        <v>0.603488627659449</v>
      </c>
      <c r="W154" s="17">
        <v>0.641242451505593</v>
      </c>
      <c r="X154" s="18"/>
      <c r="Y154" s="17">
        <f t="shared" si="143"/>
        <v>0.45373224216739844</v>
      </c>
      <c r="Z154" s="19">
        <f t="shared" si="146"/>
        <v>1.154291886024756E-2</v>
      </c>
      <c r="AA154" s="19">
        <f t="shared" si="147"/>
        <v>0.12709218462225527</v>
      </c>
      <c r="AB154" s="16">
        <f t="shared" si="144"/>
        <v>0.11040506555710206</v>
      </c>
      <c r="AC154" s="16">
        <f t="shared" si="145"/>
        <v>0.21065321702693102</v>
      </c>
    </row>
    <row r="155" spans="1:29" x14ac:dyDescent="0.3">
      <c r="A155" s="12">
        <v>154</v>
      </c>
      <c r="B155" s="12" t="s">
        <v>30</v>
      </c>
      <c r="C155" s="12" t="s">
        <v>60</v>
      </c>
      <c r="D155" s="13" t="s">
        <v>55</v>
      </c>
      <c r="E155" s="13">
        <v>5</v>
      </c>
      <c r="F155" s="14">
        <v>180</v>
      </c>
      <c r="G155" s="14">
        <v>144</v>
      </c>
      <c r="H155" s="15">
        <v>36</v>
      </c>
      <c r="I155" s="16">
        <v>0.73754513563758395</v>
      </c>
      <c r="J155" s="16">
        <v>0.73974391526872796</v>
      </c>
      <c r="K155" s="16">
        <v>0.62384680277559601</v>
      </c>
      <c r="L155" s="16">
        <v>0.62602428514747299</v>
      </c>
      <c r="M155" s="17">
        <v>0.637264398066829</v>
      </c>
      <c r="N155" s="18">
        <v>0.89614165160749104</v>
      </c>
      <c r="O155" s="18">
        <v>0.89614165161216297</v>
      </c>
      <c r="P155" s="18">
        <v>0.39243546054662798</v>
      </c>
      <c r="Q155" s="18">
        <v>0.39380522199068502</v>
      </c>
      <c r="R155" s="17">
        <v>0.40087589842996102</v>
      </c>
      <c r="S155" s="16">
        <v>0.72592342284801603</v>
      </c>
      <c r="T155" s="16">
        <v>0.78375453775431703</v>
      </c>
      <c r="U155" s="16">
        <v>0.64802129873261904</v>
      </c>
      <c r="V155" s="16">
        <v>0.65721354933428699</v>
      </c>
      <c r="W155" s="17">
        <v>0.70987176611929903</v>
      </c>
      <c r="X155" s="18"/>
      <c r="Y155" s="17">
        <f t="shared" si="143"/>
        <v>0.58967999962753703</v>
      </c>
      <c r="Z155" s="19">
        <f t="shared" si="146"/>
        <v>-1.8056934201906606E-2</v>
      </c>
      <c r="AA155" s="19">
        <f t="shared" si="147"/>
        <v>6.9006221404203316E-2</v>
      </c>
      <c r="AB155" s="16">
        <f t="shared" si="144"/>
        <v>0.17021822875947501</v>
      </c>
      <c r="AC155" s="16">
        <f t="shared" si="145"/>
        <v>0.30899586768933801</v>
      </c>
    </row>
    <row r="156" spans="1:29" x14ac:dyDescent="0.3">
      <c r="A156" s="2">
        <v>155</v>
      </c>
      <c r="B156" s="2" t="s">
        <v>30</v>
      </c>
      <c r="C156" s="2" t="s">
        <v>61</v>
      </c>
      <c r="D156" s="3" t="s">
        <v>55</v>
      </c>
      <c r="E156" s="3">
        <v>1</v>
      </c>
      <c r="F156" s="5">
        <v>180</v>
      </c>
      <c r="G156" s="5">
        <v>144</v>
      </c>
      <c r="H156" s="6">
        <v>36</v>
      </c>
      <c r="I156" s="7">
        <v>0.46667392773854099</v>
      </c>
      <c r="J156" s="7">
        <v>0.467046013695393</v>
      </c>
      <c r="K156" s="7">
        <v>0.88929745211224598</v>
      </c>
      <c r="L156" s="7">
        <v>0.89240146661823505</v>
      </c>
      <c r="M156" s="8">
        <v>0.89553821255200705</v>
      </c>
      <c r="N156" s="9">
        <v>0.53458449735885505</v>
      </c>
      <c r="O156" s="9">
        <v>0.53458449738878799</v>
      </c>
      <c r="P156" s="9">
        <v>0.83074542844062604</v>
      </c>
      <c r="Q156" s="9">
        <v>0.83364507226006901</v>
      </c>
      <c r="R156" s="8">
        <v>0.836575292445083</v>
      </c>
      <c r="S156" s="7">
        <v>0.34032433175542798</v>
      </c>
      <c r="T156" s="7">
        <v>0.35505842427622503</v>
      </c>
      <c r="U156" s="7">
        <v>1.0053529395468801</v>
      </c>
      <c r="V156" s="7">
        <v>1.0196139772342401</v>
      </c>
      <c r="W156" s="8">
        <v>1.03449964020691</v>
      </c>
      <c r="X156" s="9"/>
      <c r="Y156" s="8">
        <f t="shared" ref="Y156:Y160" si="148">(M156-R156)/R156</f>
        <v>7.0481307109359403E-2</v>
      </c>
      <c r="Z156" s="11"/>
      <c r="AA156" s="11"/>
      <c r="AB156" s="7">
        <f t="shared" ref="AB156:AB160" si="149">(N156-S156)</f>
        <v>0.19426016560342707</v>
      </c>
      <c r="AC156" s="7">
        <f t="shared" ref="AC156:AC160" si="150">(W156-R156)</f>
        <v>0.19792434776182699</v>
      </c>
    </row>
    <row r="157" spans="1:29" x14ac:dyDescent="0.3">
      <c r="A157" s="2">
        <v>156</v>
      </c>
      <c r="B157" s="2" t="s">
        <v>30</v>
      </c>
      <c r="C157" s="2" t="s">
        <v>61</v>
      </c>
      <c r="D157" s="3" t="s">
        <v>55</v>
      </c>
      <c r="E157" s="3">
        <v>2</v>
      </c>
      <c r="F157" s="5">
        <v>180</v>
      </c>
      <c r="G157" s="5">
        <v>144</v>
      </c>
      <c r="H157" s="6">
        <v>36</v>
      </c>
      <c r="I157" s="7">
        <v>0.61585282336885705</v>
      </c>
      <c r="J157" s="7">
        <v>0.616275831457608</v>
      </c>
      <c r="K157" s="7">
        <v>0.75474364209165601</v>
      </c>
      <c r="L157" s="7">
        <v>0.757378008363358</v>
      </c>
      <c r="M157" s="8">
        <v>0.76273056972027498</v>
      </c>
      <c r="N157" s="9">
        <v>0.71822293290797201</v>
      </c>
      <c r="O157" s="9">
        <v>0.71822293291362005</v>
      </c>
      <c r="P157" s="9">
        <v>0.64639852929949904</v>
      </c>
      <c r="Q157" s="9">
        <v>0.64865472648844802</v>
      </c>
      <c r="R157" s="8">
        <v>0.65323891586897498</v>
      </c>
      <c r="S157" s="7">
        <v>0.59065269824904199</v>
      </c>
      <c r="T157" s="7">
        <v>0.59588055288825303</v>
      </c>
      <c r="U157" s="7">
        <v>0.79195277566840305</v>
      </c>
      <c r="V157" s="7">
        <v>0.80318670948025095</v>
      </c>
      <c r="W157" s="8">
        <v>0.82716769689578495</v>
      </c>
      <c r="X157" s="9"/>
      <c r="Y157" s="8">
        <f t="shared" si="148"/>
        <v>0.1676134890182531</v>
      </c>
      <c r="Z157" s="11">
        <f t="shared" ref="Z157:Z160" si="151">(M156-M157)/M156</f>
        <v>0.14829924727976862</v>
      </c>
      <c r="AA157" s="11">
        <f t="shared" ref="AA157:AA160" si="152">(R156-R157)/R156</f>
        <v>0.21915107729307359</v>
      </c>
      <c r="AB157" s="7">
        <f t="shared" si="149"/>
        <v>0.12757023465893003</v>
      </c>
      <c r="AC157" s="7">
        <f t="shared" si="150"/>
        <v>0.17392878102680998</v>
      </c>
    </row>
    <row r="158" spans="1:29" x14ac:dyDescent="0.3">
      <c r="A158" s="2">
        <v>157</v>
      </c>
      <c r="B158" s="2" t="s">
        <v>30</v>
      </c>
      <c r="C158" s="2" t="s">
        <v>61</v>
      </c>
      <c r="D158" s="3" t="s">
        <v>55</v>
      </c>
      <c r="E158" s="3">
        <v>3</v>
      </c>
      <c r="F158" s="5">
        <v>180</v>
      </c>
      <c r="G158" s="5">
        <v>144</v>
      </c>
      <c r="H158" s="6">
        <v>36</v>
      </c>
      <c r="I158" s="7">
        <v>0.63855951375097098</v>
      </c>
      <c r="J158" s="7">
        <v>0.63979476730803797</v>
      </c>
      <c r="K158" s="7">
        <v>0.73209769479368103</v>
      </c>
      <c r="L158" s="7">
        <v>0.73465301737899102</v>
      </c>
      <c r="M158" s="8">
        <v>0.74248257795818196</v>
      </c>
      <c r="N158" s="9">
        <v>0.76589258009707395</v>
      </c>
      <c r="O158" s="9">
        <v>0.76589258010001504</v>
      </c>
      <c r="P158" s="9">
        <v>0.58918967381999399</v>
      </c>
      <c r="Q158" s="9">
        <v>0.59124618853278399</v>
      </c>
      <c r="R158" s="8">
        <v>0.59754739160528902</v>
      </c>
      <c r="S158" s="7">
        <v>0.63843102948794805</v>
      </c>
      <c r="T158" s="7">
        <v>0.65064822362460695</v>
      </c>
      <c r="U158" s="7">
        <v>0.74430150234222103</v>
      </c>
      <c r="V158" s="7">
        <v>0.75485949780642703</v>
      </c>
      <c r="W158" s="8">
        <v>0.78945095933027998</v>
      </c>
      <c r="X158" s="9" t="s">
        <v>87</v>
      </c>
      <c r="Y158" s="8">
        <f t="shared" si="148"/>
        <v>0.24255011132009111</v>
      </c>
      <c r="Z158" s="11">
        <f t="shared" si="151"/>
        <v>2.6546715925544719E-2</v>
      </c>
      <c r="AA158" s="11">
        <f t="shared" si="152"/>
        <v>8.5254449652011274E-2</v>
      </c>
      <c r="AB158" s="7">
        <f t="shared" si="149"/>
        <v>0.1274615506091259</v>
      </c>
      <c r="AC158" s="7">
        <f t="shared" si="150"/>
        <v>0.19190356772499095</v>
      </c>
    </row>
    <row r="159" spans="1:29" x14ac:dyDescent="0.3">
      <c r="A159" s="2">
        <v>158</v>
      </c>
      <c r="B159" s="2" t="s">
        <v>30</v>
      </c>
      <c r="C159" s="2" t="s">
        <v>61</v>
      </c>
      <c r="D159" s="3" t="s">
        <v>55</v>
      </c>
      <c r="E159" s="3">
        <v>4</v>
      </c>
      <c r="F159" s="5">
        <v>180</v>
      </c>
      <c r="G159" s="5">
        <v>144</v>
      </c>
      <c r="H159" s="6">
        <v>36</v>
      </c>
      <c r="I159" s="7">
        <v>0.65687446302937003</v>
      </c>
      <c r="J159" s="7">
        <v>0.65988262320337598</v>
      </c>
      <c r="K159" s="7">
        <v>0.71330810897769303</v>
      </c>
      <c r="L159" s="7">
        <v>0.71579784816703595</v>
      </c>
      <c r="M159" s="8">
        <v>0.72602404978299995</v>
      </c>
      <c r="N159" s="9">
        <v>0.81654735666637701</v>
      </c>
      <c r="O159" s="9">
        <v>0.816547356679166</v>
      </c>
      <c r="P159" s="9">
        <v>0.52156630217973599</v>
      </c>
      <c r="Q159" s="9">
        <v>0.52338678346409795</v>
      </c>
      <c r="R159" s="8">
        <v>0.53086411632356501</v>
      </c>
      <c r="S159" s="7">
        <v>0.66207944044309797</v>
      </c>
      <c r="T159" s="7">
        <v>0.71279922979810695</v>
      </c>
      <c r="U159" s="7">
        <v>0.71954941938997097</v>
      </c>
      <c r="V159" s="7">
        <v>0.72975630394184099</v>
      </c>
      <c r="W159" s="8">
        <v>0.77540934475635703</v>
      </c>
      <c r="X159" s="9"/>
      <c r="Y159" s="8">
        <f t="shared" si="148"/>
        <v>0.36762690763691352</v>
      </c>
      <c r="Z159" s="11">
        <f t="shared" si="151"/>
        <v>2.216688803721531E-2</v>
      </c>
      <c r="AA159" s="11">
        <f t="shared" si="152"/>
        <v>0.11159495668215011</v>
      </c>
      <c r="AB159" s="7">
        <f t="shared" si="149"/>
        <v>0.15446791622327904</v>
      </c>
      <c r="AC159" s="7">
        <f t="shared" si="150"/>
        <v>0.24454522843279203</v>
      </c>
    </row>
    <row r="160" spans="1:29" x14ac:dyDescent="0.3">
      <c r="A160" s="2">
        <v>159</v>
      </c>
      <c r="B160" s="2" t="s">
        <v>30</v>
      </c>
      <c r="C160" s="2" t="s">
        <v>61</v>
      </c>
      <c r="D160" s="3" t="s">
        <v>55</v>
      </c>
      <c r="E160" s="3">
        <v>5</v>
      </c>
      <c r="F160" s="5">
        <v>180</v>
      </c>
      <c r="G160" s="5">
        <v>144</v>
      </c>
      <c r="H160" s="6">
        <v>36</v>
      </c>
      <c r="I160" s="7">
        <v>0.668329005979718</v>
      </c>
      <c r="J160" s="7">
        <v>0.67298520150096397</v>
      </c>
      <c r="K160" s="7">
        <v>0.70130088446796801</v>
      </c>
      <c r="L160" s="7">
        <v>0.70374871349669299</v>
      </c>
      <c r="M160" s="8">
        <v>0.71638434951629404</v>
      </c>
      <c r="N160" s="9">
        <v>0.85626409863091402</v>
      </c>
      <c r="O160" s="9">
        <v>0.85626409863389996</v>
      </c>
      <c r="P160" s="9">
        <v>0.46166841764108302</v>
      </c>
      <c r="Q160" s="9">
        <v>0.46327983062996703</v>
      </c>
      <c r="R160" s="8">
        <v>0.47159790667443602</v>
      </c>
      <c r="S160" s="7">
        <v>0.59272084710940498</v>
      </c>
      <c r="T160" s="7">
        <v>0.68544309855157803</v>
      </c>
      <c r="U160" s="7">
        <v>0.78994964748112595</v>
      </c>
      <c r="V160" s="7">
        <v>0.80115516670795806</v>
      </c>
      <c r="W160" s="8">
        <v>0.86534648243733303</v>
      </c>
      <c r="X160" s="9"/>
      <c r="Y160" s="8">
        <f t="shared" si="148"/>
        <v>0.51905752628975188</v>
      </c>
      <c r="Z160" s="11">
        <f t="shared" si="151"/>
        <v>1.3277384226579135E-2</v>
      </c>
      <c r="AA160" s="11">
        <f t="shared" si="152"/>
        <v>0.1116410166495523</v>
      </c>
      <c r="AB160" s="7">
        <f t="shared" si="149"/>
        <v>0.26354325152150904</v>
      </c>
      <c r="AC160" s="7">
        <f t="shared" si="150"/>
        <v>0.39374857576289701</v>
      </c>
    </row>
    <row r="161" spans="1:29" x14ac:dyDescent="0.3">
      <c r="A161" s="12">
        <v>160</v>
      </c>
      <c r="B161" s="12" t="s">
        <v>30</v>
      </c>
      <c r="C161" s="12" t="s">
        <v>62</v>
      </c>
      <c r="D161" s="13" t="s">
        <v>55</v>
      </c>
      <c r="E161" s="13">
        <v>1</v>
      </c>
      <c r="F161" s="14">
        <v>180</v>
      </c>
      <c r="G161" s="14">
        <v>144</v>
      </c>
      <c r="H161" s="15">
        <v>36</v>
      </c>
      <c r="I161" s="16">
        <v>0.43405883450639299</v>
      </c>
      <c r="J161" s="16">
        <v>0.43469635146968999</v>
      </c>
      <c r="K161" s="16">
        <v>0.91608607749975501</v>
      </c>
      <c r="L161" s="16">
        <v>0.91928359534548798</v>
      </c>
      <c r="M161" s="17">
        <v>0.922514830599517</v>
      </c>
      <c r="N161" s="18">
        <v>0.49246263046386501</v>
      </c>
      <c r="O161" s="18">
        <v>0.49246263046594202</v>
      </c>
      <c r="P161" s="18">
        <v>0.86752410253100298</v>
      </c>
      <c r="Q161" s="18">
        <v>0.87055211907614805</v>
      </c>
      <c r="R161" s="17">
        <v>0.87361206566049898</v>
      </c>
      <c r="S161" s="16">
        <v>0.34948070197883002</v>
      </c>
      <c r="T161" s="16">
        <v>0.35708717583911997</v>
      </c>
      <c r="U161" s="16">
        <v>0.99835135473439396</v>
      </c>
      <c r="V161" s="16">
        <v>1.0125130742013</v>
      </c>
      <c r="W161" s="17">
        <v>1.0272950688723299</v>
      </c>
      <c r="X161" s="18"/>
      <c r="Y161" s="17">
        <f t="shared" ref="Y161:Y165" si="153">(M161-R161)/R161</f>
        <v>5.597766658825256E-2</v>
      </c>
      <c r="Z161" s="19"/>
      <c r="AA161" s="19"/>
      <c r="AB161" s="16">
        <f t="shared" ref="AB161:AB165" si="154">(N161-S161)</f>
        <v>0.14298192848503499</v>
      </c>
      <c r="AC161" s="16">
        <f t="shared" ref="AC161:AC165" si="155">(W161-R161)</f>
        <v>0.15368300321183093</v>
      </c>
    </row>
    <row r="162" spans="1:29" x14ac:dyDescent="0.3">
      <c r="A162" s="12">
        <v>161</v>
      </c>
      <c r="B162" s="12" t="s">
        <v>30</v>
      </c>
      <c r="C162" s="12" t="s">
        <v>62</v>
      </c>
      <c r="D162" s="13" t="s">
        <v>55</v>
      </c>
      <c r="E162" s="13">
        <v>2</v>
      </c>
      <c r="F162" s="14">
        <v>180</v>
      </c>
      <c r="G162" s="14">
        <v>144</v>
      </c>
      <c r="H162" s="15">
        <v>36</v>
      </c>
      <c r="I162" s="16">
        <v>0.63589359508495202</v>
      </c>
      <c r="J162" s="16">
        <v>0.63625638999939305</v>
      </c>
      <c r="K162" s="16">
        <v>0.73479264365306896</v>
      </c>
      <c r="L162" s="16">
        <v>0.73735737272024005</v>
      </c>
      <c r="M162" s="17">
        <v>0.74256844372557396</v>
      </c>
      <c r="N162" s="18">
        <v>0.73427092667182003</v>
      </c>
      <c r="O162" s="18">
        <v>0.734270926700339</v>
      </c>
      <c r="P162" s="18">
        <v>0.62772160130905097</v>
      </c>
      <c r="Q162" s="18">
        <v>0.62991260832426099</v>
      </c>
      <c r="R162" s="17">
        <v>0.63436434292484301</v>
      </c>
      <c r="S162" s="16">
        <v>0.58642267083335098</v>
      </c>
      <c r="T162" s="16">
        <v>0.59575319416078298</v>
      </c>
      <c r="U162" s="16">
        <v>0.79603411690566195</v>
      </c>
      <c r="V162" s="16">
        <v>0.80732594497425303</v>
      </c>
      <c r="W162" s="17">
        <v>0.83143051879020902</v>
      </c>
      <c r="X162" s="18"/>
      <c r="Y162" s="17">
        <f t="shared" si="153"/>
        <v>0.17057090614809436</v>
      </c>
      <c r="Z162" s="19">
        <f t="shared" ref="Z162:Z165" si="156">(M161-M162)/M161</f>
        <v>0.19506069811040419</v>
      </c>
      <c r="AA162" s="19">
        <f t="shared" ref="AA162:AA165" si="157">(R161-R162)/R161</f>
        <v>0.27386036908129407</v>
      </c>
      <c r="AB162" s="16">
        <f t="shared" si="154"/>
        <v>0.14784825583846906</v>
      </c>
      <c r="AC162" s="16">
        <f t="shared" si="155"/>
        <v>0.19706617586536601</v>
      </c>
    </row>
    <row r="163" spans="1:29" x14ac:dyDescent="0.3">
      <c r="A163" s="12">
        <v>162</v>
      </c>
      <c r="B163" s="12" t="s">
        <v>30</v>
      </c>
      <c r="C163" s="12" t="s">
        <v>62</v>
      </c>
      <c r="D163" s="13" t="s">
        <v>55</v>
      </c>
      <c r="E163" s="13">
        <v>3</v>
      </c>
      <c r="F163" s="14">
        <v>180</v>
      </c>
      <c r="G163" s="14">
        <v>144</v>
      </c>
      <c r="H163" s="15">
        <v>36</v>
      </c>
      <c r="I163" s="16">
        <v>0.68158713942694105</v>
      </c>
      <c r="J163" s="16">
        <v>0.68190588420629095</v>
      </c>
      <c r="K163" s="16">
        <v>0.68714112350456102</v>
      </c>
      <c r="L163" s="16">
        <v>0.68953952913358196</v>
      </c>
      <c r="M163" s="17">
        <v>0.69688829295457499</v>
      </c>
      <c r="N163" s="18">
        <v>0.78849416148533902</v>
      </c>
      <c r="O163" s="18">
        <v>0.78849416149227802</v>
      </c>
      <c r="P163" s="18">
        <v>0.56002668010600598</v>
      </c>
      <c r="Q163" s="18">
        <v>0.56198140395533402</v>
      </c>
      <c r="R163" s="17">
        <v>0.56797071774369201</v>
      </c>
      <c r="S163" s="16">
        <v>0.58446486428395195</v>
      </c>
      <c r="T163" s="16">
        <v>0.59572258399917299</v>
      </c>
      <c r="U163" s="16">
        <v>0.79791603916424303</v>
      </c>
      <c r="V163" s="16">
        <v>0.80923456249894299</v>
      </c>
      <c r="W163" s="17">
        <v>0.84631776316582097</v>
      </c>
      <c r="X163" s="18"/>
      <c r="Y163" s="17">
        <f t="shared" si="153"/>
        <v>0.22697926351382711</v>
      </c>
      <c r="Z163" s="19">
        <f t="shared" si="156"/>
        <v>6.151641799079826E-2</v>
      </c>
      <c r="AA163" s="19">
        <f t="shared" si="157"/>
        <v>0.10466166000918663</v>
      </c>
      <c r="AB163" s="16">
        <f t="shared" si="154"/>
        <v>0.20402929720138707</v>
      </c>
      <c r="AC163" s="16">
        <f t="shared" si="155"/>
        <v>0.27834704542212896</v>
      </c>
    </row>
    <row r="164" spans="1:29" x14ac:dyDescent="0.3">
      <c r="A164" s="12">
        <v>163</v>
      </c>
      <c r="B164" s="12" t="s">
        <v>30</v>
      </c>
      <c r="C164" s="12" t="s">
        <v>62</v>
      </c>
      <c r="D164" s="13" t="s">
        <v>55</v>
      </c>
      <c r="E164" s="13">
        <v>4</v>
      </c>
      <c r="F164" s="14">
        <v>180</v>
      </c>
      <c r="G164" s="14">
        <v>144</v>
      </c>
      <c r="H164" s="15">
        <v>36</v>
      </c>
      <c r="I164" s="16">
        <v>0.71018470643582399</v>
      </c>
      <c r="J164" s="16">
        <v>0.71072579391454804</v>
      </c>
      <c r="K164" s="16">
        <v>0.655558254467137</v>
      </c>
      <c r="L164" s="16">
        <v>0.65784642287080597</v>
      </c>
      <c r="M164" s="17">
        <v>0.66724470503922095</v>
      </c>
      <c r="N164" s="18">
        <v>0.82522904074012504</v>
      </c>
      <c r="O164" s="18">
        <v>0.82522904075216497</v>
      </c>
      <c r="P164" s="18">
        <v>0.50907547178411705</v>
      </c>
      <c r="Q164" s="18">
        <v>0.51085235492407</v>
      </c>
      <c r="R164" s="17">
        <v>0.51815061544667596</v>
      </c>
      <c r="S164" s="16">
        <v>0.63828289652137404</v>
      </c>
      <c r="T164" s="16">
        <v>0.65603413432750401</v>
      </c>
      <c r="U164" s="16">
        <v>0.74445395499729194</v>
      </c>
      <c r="V164" s="16">
        <v>0.75501411301851995</v>
      </c>
      <c r="W164" s="17">
        <v>0.80224726459389495</v>
      </c>
      <c r="X164" s="18" t="s">
        <v>87</v>
      </c>
      <c r="Y164" s="17">
        <f t="shared" si="153"/>
        <v>0.28774276271778088</v>
      </c>
      <c r="Z164" s="19">
        <f t="shared" si="156"/>
        <v>4.2537072605532043E-2</v>
      </c>
      <c r="AA164" s="19">
        <f t="shared" si="157"/>
        <v>8.7715969750923606E-2</v>
      </c>
      <c r="AB164" s="16">
        <f t="shared" si="154"/>
        <v>0.186946144218751</v>
      </c>
      <c r="AC164" s="16">
        <f t="shared" si="155"/>
        <v>0.28409664914721899</v>
      </c>
    </row>
    <row r="165" spans="1:29" x14ac:dyDescent="0.3">
      <c r="A165" s="12">
        <v>164</v>
      </c>
      <c r="B165" s="12" t="s">
        <v>30</v>
      </c>
      <c r="C165" s="12" t="s">
        <v>62</v>
      </c>
      <c r="D165" s="13" t="s">
        <v>55</v>
      </c>
      <c r="E165" s="13">
        <v>5</v>
      </c>
      <c r="F165" s="14">
        <v>180</v>
      </c>
      <c r="G165" s="14">
        <v>144</v>
      </c>
      <c r="H165" s="15">
        <v>36</v>
      </c>
      <c r="I165" s="16">
        <v>0.72391981200512701</v>
      </c>
      <c r="J165" s="16">
        <v>0.72505624139869196</v>
      </c>
      <c r="K165" s="16">
        <v>0.63983539549897706</v>
      </c>
      <c r="L165" s="16">
        <v>0.64206868464689604</v>
      </c>
      <c r="M165" s="17">
        <v>0.65359687083493401</v>
      </c>
      <c r="N165" s="18">
        <v>0.86030746729180296</v>
      </c>
      <c r="O165" s="18">
        <v>0.86030746729784702</v>
      </c>
      <c r="P165" s="18">
        <v>0.45512860629045099</v>
      </c>
      <c r="Q165" s="18">
        <v>0.45671719264326299</v>
      </c>
      <c r="R165" s="17">
        <v>0.46491743812784903</v>
      </c>
      <c r="S165" s="16">
        <v>0.46306335960628497</v>
      </c>
      <c r="T165" s="16">
        <v>0.47740508170888502</v>
      </c>
      <c r="U165" s="16">
        <v>0.90701577362861197</v>
      </c>
      <c r="V165" s="16">
        <v>0.91988188822571904</v>
      </c>
      <c r="W165" s="17">
        <v>0.99358599845878104</v>
      </c>
      <c r="X165" s="18"/>
      <c r="Y165" s="17">
        <f t="shared" si="153"/>
        <v>0.4058342777308333</v>
      </c>
      <c r="Z165" s="19">
        <f t="shared" si="156"/>
        <v>2.045401649681839E-2</v>
      </c>
      <c r="AA165" s="19">
        <f t="shared" si="157"/>
        <v>0.10273687945528509</v>
      </c>
      <c r="AB165" s="16">
        <f t="shared" si="154"/>
        <v>0.39724410768551799</v>
      </c>
      <c r="AC165" s="16">
        <f t="shared" si="155"/>
        <v>0.52866856033093201</v>
      </c>
    </row>
    <row r="166" spans="1:29" x14ac:dyDescent="0.3">
      <c r="A166" s="2">
        <v>165</v>
      </c>
      <c r="B166" s="2" t="s">
        <v>30</v>
      </c>
      <c r="C166" s="2" t="s">
        <v>63</v>
      </c>
      <c r="D166" s="3" t="s">
        <v>55</v>
      </c>
      <c r="E166" s="3">
        <v>1</v>
      </c>
      <c r="F166" s="5">
        <v>180</v>
      </c>
      <c r="G166" s="5">
        <v>144</v>
      </c>
      <c r="H166" s="6">
        <v>36</v>
      </c>
      <c r="I166" s="7">
        <v>0.46705117260419499</v>
      </c>
      <c r="J166" s="7">
        <v>0.46755726876646098</v>
      </c>
      <c r="K166" s="7">
        <v>0.88898287697545397</v>
      </c>
      <c r="L166" s="7">
        <v>0.89208579348460804</v>
      </c>
      <c r="M166" s="8">
        <v>0.89522142984331199</v>
      </c>
      <c r="N166" s="9">
        <v>0.52759586643775003</v>
      </c>
      <c r="O166" s="9">
        <v>0.52759586644385204</v>
      </c>
      <c r="P166" s="9">
        <v>0.83695938193790997</v>
      </c>
      <c r="Q166" s="9">
        <v>0.83988071501525996</v>
      </c>
      <c r="R166" s="8">
        <v>0.84283285316857504</v>
      </c>
      <c r="S166" s="7">
        <v>0.36757015310824998</v>
      </c>
      <c r="T166" s="7">
        <v>0.37602421397631303</v>
      </c>
      <c r="U166" s="7">
        <v>0.98437255819802905</v>
      </c>
      <c r="V166" s="7">
        <v>0.99833598695887005</v>
      </c>
      <c r="W166" s="8">
        <v>1.0129110059044399</v>
      </c>
      <c r="X166" s="9"/>
      <c r="Y166" s="8">
        <f t="shared" ref="Y166:Y170" si="158">(M166-R166)/R166</f>
        <v>6.2157729706175453E-2</v>
      </c>
      <c r="Z166" s="11"/>
      <c r="AA166" s="11"/>
      <c r="AB166" s="7">
        <f t="shared" ref="AB166:AB170" si="159">(N166-S166)</f>
        <v>0.16002571332950005</v>
      </c>
      <c r="AC166" s="7">
        <f t="shared" ref="AC166:AC170" si="160">(W166-R166)</f>
        <v>0.17007815273586491</v>
      </c>
    </row>
    <row r="167" spans="1:29" x14ac:dyDescent="0.3">
      <c r="A167" s="2">
        <v>166</v>
      </c>
      <c r="B167" s="2" t="s">
        <v>30</v>
      </c>
      <c r="C167" s="2" t="s">
        <v>63</v>
      </c>
      <c r="D167" s="3" t="s">
        <v>55</v>
      </c>
      <c r="E167" s="3">
        <v>2</v>
      </c>
      <c r="F167" s="5">
        <v>180</v>
      </c>
      <c r="G167" s="5">
        <v>144</v>
      </c>
      <c r="H167" s="6">
        <v>36</v>
      </c>
      <c r="I167" s="7">
        <v>0.65194537957288301</v>
      </c>
      <c r="J167" s="7">
        <v>0.65226668106614805</v>
      </c>
      <c r="K167" s="7">
        <v>0.71841326411443396</v>
      </c>
      <c r="L167" s="7">
        <v>0.72092082239857103</v>
      </c>
      <c r="M167" s="8">
        <v>0.72601573259236596</v>
      </c>
      <c r="N167" s="9">
        <v>0.75423620370977096</v>
      </c>
      <c r="O167" s="9">
        <v>0.75423620371526201</v>
      </c>
      <c r="P167" s="9">
        <v>0.60367958722138104</v>
      </c>
      <c r="Q167" s="9">
        <v>0.60578667770190997</v>
      </c>
      <c r="R167" s="8">
        <v>0.61006790890455498</v>
      </c>
      <c r="S167" s="7">
        <v>0.59566745058827597</v>
      </c>
      <c r="T167" s="7">
        <v>0.60545410404447497</v>
      </c>
      <c r="U167" s="7">
        <v>0.78708687664633803</v>
      </c>
      <c r="V167" s="7">
        <v>0.79825178716635803</v>
      </c>
      <c r="W167" s="8">
        <v>0.82208543112051602</v>
      </c>
      <c r="X167" s="9"/>
      <c r="Y167" s="8">
        <f t="shared" si="158"/>
        <v>0.19005724116190317</v>
      </c>
      <c r="Z167" s="11">
        <f t="shared" ref="Z167:Z170" si="161">(M166-M167)/M166</f>
        <v>0.18900988248299821</v>
      </c>
      <c r="AA167" s="11">
        <f t="shared" ref="AA167:AA170" si="162">(R166-R167)/R166</f>
        <v>0.276169757015232</v>
      </c>
      <c r="AB167" s="7">
        <f t="shared" si="159"/>
        <v>0.15856875312149499</v>
      </c>
      <c r="AC167" s="7">
        <f t="shared" si="160"/>
        <v>0.21201752221596104</v>
      </c>
    </row>
    <row r="168" spans="1:29" x14ac:dyDescent="0.3">
      <c r="A168" s="2">
        <v>167</v>
      </c>
      <c r="B168" s="2" t="s">
        <v>30</v>
      </c>
      <c r="C168" s="2" t="s">
        <v>63</v>
      </c>
      <c r="D168" s="3" t="s">
        <v>55</v>
      </c>
      <c r="E168" s="3">
        <v>3</v>
      </c>
      <c r="F168" s="5">
        <v>180</v>
      </c>
      <c r="G168" s="5">
        <v>144</v>
      </c>
      <c r="H168" s="6">
        <v>36</v>
      </c>
      <c r="I168" s="7">
        <v>0.70469579223561196</v>
      </c>
      <c r="J168" s="7">
        <v>0.70506634754007202</v>
      </c>
      <c r="K168" s="7">
        <v>0.66173706069707094</v>
      </c>
      <c r="L168" s="7">
        <v>0.66404679568020397</v>
      </c>
      <c r="M168" s="8">
        <v>0.67112387083160696</v>
      </c>
      <c r="N168" s="9">
        <v>0.82566117413231699</v>
      </c>
      <c r="O168" s="9">
        <v>0.82566117413381501</v>
      </c>
      <c r="P168" s="9">
        <v>0.50844571995335797</v>
      </c>
      <c r="Q168" s="9">
        <v>0.51022040499995802</v>
      </c>
      <c r="R168" s="8">
        <v>0.51565807622050097</v>
      </c>
      <c r="S168" s="7">
        <v>0.59704833350143804</v>
      </c>
      <c r="T168" s="7">
        <v>0.62333575686868403</v>
      </c>
      <c r="U168" s="7">
        <v>0.785741691369088</v>
      </c>
      <c r="V168" s="7">
        <v>0.79688752029379895</v>
      </c>
      <c r="W168" s="8">
        <v>0.83340491734210398</v>
      </c>
      <c r="X168" s="9" t="s">
        <v>87</v>
      </c>
      <c r="Y168" s="8">
        <f t="shared" si="158"/>
        <v>0.30149007991998777</v>
      </c>
      <c r="Z168" s="11">
        <f t="shared" si="161"/>
        <v>7.5606986593469566E-2</v>
      </c>
      <c r="AA168" s="11">
        <f t="shared" si="162"/>
        <v>0.15475298947223334</v>
      </c>
      <c r="AB168" s="7">
        <f t="shared" si="159"/>
        <v>0.22861284063087894</v>
      </c>
      <c r="AC168" s="7">
        <f t="shared" si="160"/>
        <v>0.31774684112160301</v>
      </c>
    </row>
    <row r="169" spans="1:29" x14ac:dyDescent="0.3">
      <c r="A169" s="2">
        <v>168</v>
      </c>
      <c r="B169" s="2" t="s">
        <v>30</v>
      </c>
      <c r="C169" s="2" t="s">
        <v>63</v>
      </c>
      <c r="D169" s="3" t="s">
        <v>55</v>
      </c>
      <c r="E169" s="3">
        <v>4</v>
      </c>
      <c r="F169" s="5">
        <v>180</v>
      </c>
      <c r="G169" s="5">
        <v>144</v>
      </c>
      <c r="H169" s="6">
        <v>36</v>
      </c>
      <c r="I169" s="7">
        <v>0.72697537178229299</v>
      </c>
      <c r="J169" s="7">
        <v>0.72744116103578504</v>
      </c>
      <c r="K169" s="7">
        <v>0.63628480585871805</v>
      </c>
      <c r="L169" s="7">
        <v>0.63850570198591905</v>
      </c>
      <c r="M169" s="8">
        <v>0.64762767414352096</v>
      </c>
      <c r="N169" s="9">
        <v>0.85276231351787302</v>
      </c>
      <c r="O169" s="9">
        <v>0.85276231352774601</v>
      </c>
      <c r="P169" s="9">
        <v>0.46725830568980897</v>
      </c>
      <c r="Q169" s="9">
        <v>0.468889229691064</v>
      </c>
      <c r="R169" s="8">
        <v>0.47558798662453899</v>
      </c>
      <c r="S169" s="7">
        <v>0.654867332243942</v>
      </c>
      <c r="T169" s="7">
        <v>0.70603991665500399</v>
      </c>
      <c r="U169" s="7">
        <v>0.72718741375399298</v>
      </c>
      <c r="V169" s="7">
        <v>0.73750264406305599</v>
      </c>
      <c r="W169" s="8">
        <v>0.78364029046413197</v>
      </c>
      <c r="X169" s="9"/>
      <c r="Y169" s="8">
        <f t="shared" si="158"/>
        <v>0.36174102870012487</v>
      </c>
      <c r="Z169" s="11">
        <f t="shared" si="161"/>
        <v>3.5010223461387623E-2</v>
      </c>
      <c r="AA169" s="11">
        <f t="shared" si="162"/>
        <v>7.7706704197584547E-2</v>
      </c>
      <c r="AB169" s="7">
        <f t="shared" si="159"/>
        <v>0.19789498127393101</v>
      </c>
      <c r="AC169" s="7">
        <f t="shared" si="160"/>
        <v>0.30805230383959298</v>
      </c>
    </row>
    <row r="170" spans="1:29" x14ac:dyDescent="0.3">
      <c r="A170" s="2">
        <v>169</v>
      </c>
      <c r="B170" s="2" t="s">
        <v>30</v>
      </c>
      <c r="C170" s="2" t="s">
        <v>63</v>
      </c>
      <c r="D170" s="3" t="s">
        <v>55</v>
      </c>
      <c r="E170" s="3">
        <v>5</v>
      </c>
      <c r="F170" s="5">
        <v>180</v>
      </c>
      <c r="G170" s="5">
        <v>144</v>
      </c>
      <c r="H170" s="6">
        <v>36</v>
      </c>
      <c r="I170" s="7">
        <v>0.73896724771915301</v>
      </c>
      <c r="J170" s="7">
        <v>0.74043477832676896</v>
      </c>
      <c r="K170" s="7">
        <v>0.62215434959680305</v>
      </c>
      <c r="L170" s="7">
        <v>0.62432592460978198</v>
      </c>
      <c r="M170" s="8">
        <v>0.63553554388108902</v>
      </c>
      <c r="N170" s="9">
        <v>0.88600223796204303</v>
      </c>
      <c r="O170" s="9">
        <v>0.88600223799658095</v>
      </c>
      <c r="P170" s="9">
        <v>0.41114565047289198</v>
      </c>
      <c r="Q170" s="9">
        <v>0.41258071818854902</v>
      </c>
      <c r="R170" s="8">
        <v>0.41998850406972399</v>
      </c>
      <c r="S170" s="7">
        <v>0.599066015231562</v>
      </c>
      <c r="T170" s="7">
        <v>0.65712622855682901</v>
      </c>
      <c r="U170" s="7">
        <v>0.78377201812063202</v>
      </c>
      <c r="V170" s="7">
        <v>0.79488990702216999</v>
      </c>
      <c r="W170" s="8">
        <v>0.85857922853203605</v>
      </c>
      <c r="X170" s="9"/>
      <c r="Y170" s="8">
        <f t="shared" si="158"/>
        <v>0.51322128516065568</v>
      </c>
      <c r="Z170" s="11">
        <f t="shared" si="161"/>
        <v>1.8671423018516969E-2</v>
      </c>
      <c r="AA170" s="11">
        <f t="shared" si="162"/>
        <v>0.11690682716657635</v>
      </c>
      <c r="AB170" s="7">
        <f t="shared" si="159"/>
        <v>0.28693622273048103</v>
      </c>
      <c r="AC170" s="7">
        <f t="shared" si="160"/>
        <v>0.43859072446231206</v>
      </c>
    </row>
    <row r="171" spans="1:29" x14ac:dyDescent="0.3">
      <c r="A171" s="12">
        <v>170</v>
      </c>
      <c r="B171" s="12" t="s">
        <v>30</v>
      </c>
      <c r="C171" s="12" t="s">
        <v>64</v>
      </c>
      <c r="D171" s="13" t="s">
        <v>55</v>
      </c>
      <c r="E171" s="13">
        <v>1</v>
      </c>
      <c r="F171" s="14">
        <v>180</v>
      </c>
      <c r="G171" s="14">
        <v>144</v>
      </c>
      <c r="H171" s="15">
        <v>36</v>
      </c>
      <c r="I171" s="16">
        <v>0.49410666446973001</v>
      </c>
      <c r="J171" s="16">
        <v>0.49450953417307603</v>
      </c>
      <c r="K171" s="16">
        <v>0.86612409298231796</v>
      </c>
      <c r="L171" s="16">
        <v>0.86914722291732305</v>
      </c>
      <c r="M171" s="17">
        <v>0.87220223136286801</v>
      </c>
      <c r="N171" s="18">
        <v>0.55548462089486195</v>
      </c>
      <c r="O171" s="18">
        <v>0.55548462090302497</v>
      </c>
      <c r="P171" s="18">
        <v>0.81187829868459904</v>
      </c>
      <c r="Q171" s="18">
        <v>0.81471208844777598</v>
      </c>
      <c r="R171" s="17">
        <v>0.81757576015409605</v>
      </c>
      <c r="S171" s="16">
        <v>0.40860074619252401</v>
      </c>
      <c r="T171" s="16">
        <v>0.41448241987173301</v>
      </c>
      <c r="U171" s="16">
        <v>0.95190521338932499</v>
      </c>
      <c r="V171" s="16">
        <v>0.96540808943309397</v>
      </c>
      <c r="W171" s="17">
        <v>0.97950238371628395</v>
      </c>
      <c r="X171" s="18"/>
      <c r="Y171" s="17">
        <f t="shared" ref="Y171:Y175" si="163">(M171-R171)/R171</f>
        <v>6.6815179547979747E-2</v>
      </c>
      <c r="Z171" s="19"/>
      <c r="AA171" s="19"/>
      <c r="AB171" s="16">
        <f t="shared" ref="AB171:AB175" si="164">(N171-S171)</f>
        <v>0.14688387470233794</v>
      </c>
      <c r="AC171" s="16">
        <f t="shared" ref="AC171:AC175" si="165">(W171-R171)</f>
        <v>0.1619266235621879</v>
      </c>
    </row>
    <row r="172" spans="1:29" x14ac:dyDescent="0.3">
      <c r="A172" s="12">
        <v>171</v>
      </c>
      <c r="B172" s="12" t="s">
        <v>30</v>
      </c>
      <c r="C172" s="12" t="s">
        <v>64</v>
      </c>
      <c r="D172" s="13" t="s">
        <v>55</v>
      </c>
      <c r="E172" s="13">
        <v>2</v>
      </c>
      <c r="F172" s="14">
        <v>180</v>
      </c>
      <c r="G172" s="14">
        <v>144</v>
      </c>
      <c r="H172" s="15">
        <v>36</v>
      </c>
      <c r="I172" s="16">
        <v>0.699393472672873</v>
      </c>
      <c r="J172" s="16">
        <v>0.69970695368673697</v>
      </c>
      <c r="K172" s="16">
        <v>0.66765152254417504</v>
      </c>
      <c r="L172" s="16">
        <v>0.66998190143596204</v>
      </c>
      <c r="M172" s="17">
        <v>0.67471681477627599</v>
      </c>
      <c r="N172" s="18">
        <v>0.79011776586957005</v>
      </c>
      <c r="O172" s="18">
        <v>0.79011776587569404</v>
      </c>
      <c r="P172" s="18">
        <v>0.55787304341529498</v>
      </c>
      <c r="Q172" s="18">
        <v>0.55982025018525505</v>
      </c>
      <c r="R172" s="17">
        <v>0.56377662626809999</v>
      </c>
      <c r="S172" s="16">
        <v>0.66448189481313802</v>
      </c>
      <c r="T172" s="16">
        <v>0.67175932915167802</v>
      </c>
      <c r="U172" s="16">
        <v>0.71698702994622598</v>
      </c>
      <c r="V172" s="16">
        <v>0.72715756673305798</v>
      </c>
      <c r="W172" s="17">
        <v>0.74886852914206004</v>
      </c>
      <c r="X172" s="18"/>
      <c r="Y172" s="17">
        <f t="shared" si="163"/>
        <v>0.19678039730476371</v>
      </c>
      <c r="Z172" s="19">
        <f t="shared" ref="Z172:Z175" si="166">(M171-M172)/M171</f>
        <v>0.22642159064189651</v>
      </c>
      <c r="AA172" s="19">
        <f t="shared" ref="AA172:AA175" si="167">(R171-R172)/R171</f>
        <v>0.31042888776223038</v>
      </c>
      <c r="AB172" s="16">
        <f t="shared" si="164"/>
        <v>0.12563587105643204</v>
      </c>
      <c r="AC172" s="16">
        <f t="shared" si="165"/>
        <v>0.18509190287396005</v>
      </c>
    </row>
    <row r="173" spans="1:29" x14ac:dyDescent="0.3">
      <c r="A173" s="12">
        <v>172</v>
      </c>
      <c r="B173" s="12" t="s">
        <v>30</v>
      </c>
      <c r="C173" s="12" t="s">
        <v>64</v>
      </c>
      <c r="D173" s="13" t="s">
        <v>55</v>
      </c>
      <c r="E173" s="13">
        <v>3</v>
      </c>
      <c r="F173" s="14">
        <v>180</v>
      </c>
      <c r="G173" s="14">
        <v>144</v>
      </c>
      <c r="H173" s="15">
        <v>36</v>
      </c>
      <c r="I173" s="16">
        <v>0.73270241846721995</v>
      </c>
      <c r="J173" s="16">
        <v>0.73293535287725597</v>
      </c>
      <c r="K173" s="16">
        <v>0.62957598716208196</v>
      </c>
      <c r="L173" s="16">
        <v>0.63177346674794199</v>
      </c>
      <c r="M173" s="17">
        <v>0.63850658906992797</v>
      </c>
      <c r="N173" s="18">
        <v>0.83966321514485998</v>
      </c>
      <c r="O173" s="18">
        <v>0.83966321514655695</v>
      </c>
      <c r="P173" s="18">
        <v>0.48760047810682</v>
      </c>
      <c r="Q173" s="18">
        <v>0.48930240467095898</v>
      </c>
      <c r="R173" s="17">
        <v>0.49451714241556599</v>
      </c>
      <c r="S173" s="16">
        <v>0.67591733748289096</v>
      </c>
      <c r="T173" s="16">
        <v>0.70134645465196299</v>
      </c>
      <c r="U173" s="16">
        <v>0.70466259420141297</v>
      </c>
      <c r="V173" s="16">
        <v>0.71465830756482995</v>
      </c>
      <c r="W173" s="17">
        <v>0.74740754821248601</v>
      </c>
      <c r="X173" s="18" t="s">
        <v>87</v>
      </c>
      <c r="Y173" s="17">
        <f t="shared" si="163"/>
        <v>0.29117180033641965</v>
      </c>
      <c r="Z173" s="19">
        <f t="shared" si="166"/>
        <v>5.3667294060775236E-2</v>
      </c>
      <c r="AA173" s="19">
        <f t="shared" si="167"/>
        <v>0.12284915802734635</v>
      </c>
      <c r="AB173" s="16">
        <f t="shared" si="164"/>
        <v>0.16374587766196902</v>
      </c>
      <c r="AC173" s="16">
        <f t="shared" si="165"/>
        <v>0.25289040579692001</v>
      </c>
    </row>
    <row r="174" spans="1:29" x14ac:dyDescent="0.3">
      <c r="A174" s="12">
        <v>173</v>
      </c>
      <c r="B174" s="12" t="s">
        <v>30</v>
      </c>
      <c r="C174" s="12" t="s">
        <v>64</v>
      </c>
      <c r="D174" s="13" t="s">
        <v>55</v>
      </c>
      <c r="E174" s="13">
        <v>4</v>
      </c>
      <c r="F174" s="14">
        <v>180</v>
      </c>
      <c r="G174" s="14">
        <v>144</v>
      </c>
      <c r="H174" s="15">
        <v>36</v>
      </c>
      <c r="I174" s="16">
        <v>0.74604890853087702</v>
      </c>
      <c r="J174" s="16">
        <v>0.74664941249757599</v>
      </c>
      <c r="K174" s="16">
        <v>0.61365698548401804</v>
      </c>
      <c r="L174" s="16">
        <v>0.61579890119525704</v>
      </c>
      <c r="M174" s="17">
        <v>0.62459647404999197</v>
      </c>
      <c r="N174" s="18">
        <v>0.86564945198396004</v>
      </c>
      <c r="O174" s="18">
        <v>0.86564945199941001</v>
      </c>
      <c r="P174" s="18">
        <v>0.44634148968773502</v>
      </c>
      <c r="Q174" s="18">
        <v>0.44789940538323703</v>
      </c>
      <c r="R174" s="17">
        <v>0.45429829249200399</v>
      </c>
      <c r="S174" s="16">
        <v>0.71502474070502098</v>
      </c>
      <c r="T174" s="16">
        <v>0.760803235640096</v>
      </c>
      <c r="U174" s="16">
        <v>0.66078001277110099</v>
      </c>
      <c r="V174" s="16">
        <v>0.67015324707967205</v>
      </c>
      <c r="W174" s="17">
        <v>0.71207756260205901</v>
      </c>
      <c r="X174" s="18"/>
      <c r="Y174" s="17">
        <f t="shared" si="163"/>
        <v>0.37485983190435473</v>
      </c>
      <c r="Z174" s="19">
        <f t="shared" si="166"/>
        <v>2.1785389936536097E-2</v>
      </c>
      <c r="AA174" s="19">
        <f t="shared" si="167"/>
        <v>8.132953637785971E-2</v>
      </c>
      <c r="AB174" s="16">
        <f t="shared" si="164"/>
        <v>0.15062471127893906</v>
      </c>
      <c r="AC174" s="16">
        <f t="shared" si="165"/>
        <v>0.25777927011005503</v>
      </c>
    </row>
    <row r="175" spans="1:29" x14ac:dyDescent="0.3">
      <c r="A175" s="12">
        <v>174</v>
      </c>
      <c r="B175" s="12" t="s">
        <v>30</v>
      </c>
      <c r="C175" s="12" t="s">
        <v>64</v>
      </c>
      <c r="D175" s="13" t="s">
        <v>55</v>
      </c>
      <c r="E175" s="13">
        <v>5</v>
      </c>
      <c r="F175" s="14">
        <v>180</v>
      </c>
      <c r="G175" s="14">
        <v>144</v>
      </c>
      <c r="H175" s="15">
        <v>36</v>
      </c>
      <c r="I175" s="16">
        <v>0.75031534312131798</v>
      </c>
      <c r="J175" s="16">
        <v>0.75205813060434901</v>
      </c>
      <c r="K175" s="16">
        <v>0.60848036465169997</v>
      </c>
      <c r="L175" s="16">
        <v>0.61060421182342195</v>
      </c>
      <c r="M175" s="17">
        <v>0.62156746109786998</v>
      </c>
      <c r="N175" s="18">
        <v>0.89566627924025899</v>
      </c>
      <c r="O175" s="18">
        <v>0.89566627924059705</v>
      </c>
      <c r="P175" s="18">
        <v>0.39333254775698301</v>
      </c>
      <c r="Q175" s="18">
        <v>0.39470544040501199</v>
      </c>
      <c r="R175" s="17">
        <v>0.40179228004573098</v>
      </c>
      <c r="S175" s="16">
        <v>0.64520799110365901</v>
      </c>
      <c r="T175" s="16">
        <v>0.702051691067062</v>
      </c>
      <c r="U175" s="16">
        <v>0.73729320942666099</v>
      </c>
      <c r="V175" s="16">
        <v>0.74775179151526305</v>
      </c>
      <c r="W175" s="17">
        <v>0.80766424459672503</v>
      </c>
      <c r="X175" s="18"/>
      <c r="Y175" s="17">
        <f t="shared" si="163"/>
        <v>0.54698706761395399</v>
      </c>
      <c r="Z175" s="19">
        <f t="shared" si="166"/>
        <v>4.8495517953877389E-3</v>
      </c>
      <c r="AA175" s="19">
        <f t="shared" si="167"/>
        <v>0.11557607262456783</v>
      </c>
      <c r="AB175" s="16">
        <f t="shared" si="164"/>
        <v>0.25045828813659998</v>
      </c>
      <c r="AC175" s="16">
        <f t="shared" si="165"/>
        <v>0.40587196455099406</v>
      </c>
    </row>
  </sheetData>
  <autoFilter ref="A1:AC175" xr:uid="{DB722C44-2709-4D8E-B6EC-D611F69CFA3A}"/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76925-0D51-40AE-A44D-54107BA96B51}">
  <dimension ref="A1:AC145"/>
  <sheetViews>
    <sheetView workbookViewId="0">
      <pane ySplit="1" topLeftCell="A2" activePane="bottomLeft" state="frozen"/>
      <selection pane="bottomLeft" activeCell="L22" sqref="L22"/>
    </sheetView>
  </sheetViews>
  <sheetFormatPr defaultColWidth="8.83203125" defaultRowHeight="14" x14ac:dyDescent="0.3"/>
  <cols>
    <col min="1" max="1" width="4.5" style="1" bestFit="1" customWidth="1"/>
    <col min="2" max="2" width="11.08203125" style="1" bestFit="1" customWidth="1"/>
    <col min="3" max="3" width="7.5" style="1" bestFit="1" customWidth="1"/>
    <col min="4" max="4" width="10.25" style="1" bestFit="1" customWidth="1"/>
    <col min="5" max="5" width="8.08203125" style="1" bestFit="1" customWidth="1"/>
    <col min="6" max="6" width="6" style="1" bestFit="1" customWidth="1"/>
    <col min="7" max="7" width="5.5" style="1" bestFit="1" customWidth="1"/>
    <col min="8" max="8" width="5.75" style="1" bestFit="1" customWidth="1"/>
    <col min="9" max="24" width="7.33203125" style="1" customWidth="1"/>
    <col min="25" max="25" width="13" style="1" bestFit="1" customWidth="1"/>
    <col min="26" max="26" width="8.83203125" style="1" bestFit="1" customWidth="1"/>
    <col min="27" max="27" width="7.5" style="1" bestFit="1" customWidth="1"/>
    <col min="28" max="29" width="7" style="1" bestFit="1" customWidth="1"/>
    <col min="30" max="16384" width="8.83203125" style="1"/>
  </cols>
  <sheetData>
    <row r="1" spans="1:29" s="32" customFormat="1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78</v>
      </c>
      <c r="Y1" s="21" t="s">
        <v>81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x14ac:dyDescent="0.3">
      <c r="A2" s="2">
        <v>1</v>
      </c>
      <c r="B2" s="2" t="s">
        <v>10</v>
      </c>
      <c r="C2" s="2" t="s">
        <v>12</v>
      </c>
      <c r="D2" s="3" t="s">
        <v>16</v>
      </c>
      <c r="E2" s="3">
        <v>1</v>
      </c>
      <c r="F2" s="5">
        <v>180</v>
      </c>
      <c r="G2" s="5">
        <v>144</v>
      </c>
      <c r="H2" s="6">
        <v>36</v>
      </c>
      <c r="I2" s="7">
        <v>0.564998</v>
      </c>
      <c r="J2" s="7">
        <v>0.56503199999999998</v>
      </c>
      <c r="K2" s="7">
        <v>0.79743200000000003</v>
      </c>
      <c r="L2" s="7">
        <v>0.80021500000000001</v>
      </c>
      <c r="M2" s="8">
        <v>0.80302799999999996</v>
      </c>
      <c r="N2" s="9">
        <v>0.64093500000000003</v>
      </c>
      <c r="O2" s="9">
        <v>0.64093500000000003</v>
      </c>
      <c r="P2" s="9">
        <v>0.72447799999999996</v>
      </c>
      <c r="Q2" s="9">
        <v>0.72700699999999996</v>
      </c>
      <c r="R2" s="8">
        <v>0.72956200000000004</v>
      </c>
      <c r="S2" s="7">
        <v>0.61108200000000001</v>
      </c>
      <c r="T2" s="7">
        <v>0.64068700000000001</v>
      </c>
      <c r="U2" s="7">
        <v>0.76559999999999995</v>
      </c>
      <c r="V2" s="7">
        <v>0.77646000000000004</v>
      </c>
      <c r="W2" s="8">
        <v>0.78779600000000005</v>
      </c>
      <c r="X2" s="9"/>
      <c r="Y2" s="7">
        <f>(M2-R2)/R2</f>
        <v>0.10069877542964123</v>
      </c>
      <c r="Z2" s="10"/>
      <c r="AA2" s="10"/>
      <c r="AB2" s="7">
        <f t="shared" ref="AB2" si="0">N2-S2</f>
        <v>2.9853000000000018E-2</v>
      </c>
      <c r="AC2" s="7">
        <f t="shared" ref="AC2" si="1">W2-R2</f>
        <v>5.8234000000000008E-2</v>
      </c>
    </row>
    <row r="3" spans="1:29" x14ac:dyDescent="0.3">
      <c r="A3" s="2">
        <v>2</v>
      </c>
      <c r="B3" s="2" t="s">
        <v>10</v>
      </c>
      <c r="C3" s="2" t="s">
        <v>12</v>
      </c>
      <c r="D3" s="3" t="s">
        <v>16</v>
      </c>
      <c r="E3" s="3">
        <v>2</v>
      </c>
      <c r="F3" s="5">
        <v>180</v>
      </c>
      <c r="G3" s="5">
        <v>144</v>
      </c>
      <c r="H3" s="6">
        <v>36</v>
      </c>
      <c r="I3" s="7">
        <v>0.63449999999999995</v>
      </c>
      <c r="J3" s="7">
        <v>0.63510299999999997</v>
      </c>
      <c r="K3" s="7">
        <v>0.73095699999999997</v>
      </c>
      <c r="L3" s="7">
        <v>0.73350800000000005</v>
      </c>
      <c r="M3" s="8">
        <v>0.73869200000000002</v>
      </c>
      <c r="N3" s="9">
        <v>0.75150499999999998</v>
      </c>
      <c r="O3" s="9">
        <v>0.75150499999999998</v>
      </c>
      <c r="P3" s="9">
        <v>0.60269399999999995</v>
      </c>
      <c r="Q3" s="9">
        <v>0.60479799999999995</v>
      </c>
      <c r="R3" s="8">
        <v>0.60907199999999995</v>
      </c>
      <c r="S3" s="7">
        <v>0.72057199999999999</v>
      </c>
      <c r="T3" s="7">
        <v>0.73995900000000003</v>
      </c>
      <c r="U3" s="7">
        <v>0.64894499999999999</v>
      </c>
      <c r="V3" s="7">
        <v>0.65815000000000001</v>
      </c>
      <c r="W3" s="8">
        <v>0.67780099999999999</v>
      </c>
      <c r="X3" s="9" t="s">
        <v>77</v>
      </c>
      <c r="Y3" s="7">
        <f t="shared" ref="Y3:Y66" si="2">(M3-R3)/R3</f>
        <v>0.21281556203535884</v>
      </c>
      <c r="Z3" s="11">
        <f>(M2-M3)/M2</f>
        <v>8.0116758070702329E-2</v>
      </c>
      <c r="AA3" s="11">
        <f>(R2-R3)/R2</f>
        <v>0.16515388685265966</v>
      </c>
      <c r="AB3" s="7">
        <f t="shared" ref="AB3:AB34" si="3">N3-S3</f>
        <v>3.0932999999999988E-2</v>
      </c>
      <c r="AC3" s="7">
        <f t="shared" ref="AC3:AC34" si="4">W3-R3</f>
        <v>6.872900000000004E-2</v>
      </c>
    </row>
    <row r="4" spans="1:29" x14ac:dyDescent="0.3">
      <c r="A4" s="2">
        <v>3</v>
      </c>
      <c r="B4" s="2" t="s">
        <v>10</v>
      </c>
      <c r="C4" s="2" t="s">
        <v>12</v>
      </c>
      <c r="D4" s="3" t="s">
        <v>15</v>
      </c>
      <c r="E4" s="3">
        <v>3</v>
      </c>
      <c r="F4" s="5">
        <v>180</v>
      </c>
      <c r="G4" s="5">
        <v>144</v>
      </c>
      <c r="H4" s="6">
        <v>36</v>
      </c>
      <c r="I4" s="7">
        <v>0.632525</v>
      </c>
      <c r="J4" s="7">
        <v>0.63805699999999999</v>
      </c>
      <c r="K4" s="7">
        <v>0.73292900000000005</v>
      </c>
      <c r="L4" s="7">
        <v>0.73548800000000003</v>
      </c>
      <c r="M4" s="8">
        <v>0.74332600000000004</v>
      </c>
      <c r="N4" s="9">
        <v>0.82335800000000003</v>
      </c>
      <c r="O4" s="9">
        <v>0.82335800000000003</v>
      </c>
      <c r="P4" s="9">
        <v>0.50814199999999998</v>
      </c>
      <c r="Q4" s="9">
        <v>0.50991500000000001</v>
      </c>
      <c r="R4" s="8">
        <v>0.51534999999999997</v>
      </c>
      <c r="S4" s="7">
        <v>0.74768400000000002</v>
      </c>
      <c r="T4" s="7">
        <v>0.75025399999999998</v>
      </c>
      <c r="U4" s="7">
        <v>0.61665899999999996</v>
      </c>
      <c r="V4" s="7">
        <v>0.62540600000000002</v>
      </c>
      <c r="W4" s="8">
        <v>0.65406600000000004</v>
      </c>
      <c r="X4" s="9"/>
      <c r="Y4" s="7">
        <f t="shared" si="2"/>
        <v>0.44237120403609215</v>
      </c>
      <c r="Z4" s="11">
        <f>(M3-M4)/M3</f>
        <v>-6.2732505563888969E-3</v>
      </c>
      <c r="AA4" s="11">
        <f>(R3-R4)/R3</f>
        <v>0.15387671736674807</v>
      </c>
      <c r="AB4" s="7">
        <f t="shared" si="3"/>
        <v>7.5674000000000019E-2</v>
      </c>
      <c r="AC4" s="7">
        <f t="shared" si="4"/>
        <v>0.13871600000000006</v>
      </c>
    </row>
    <row r="5" spans="1:29" x14ac:dyDescent="0.3">
      <c r="A5" s="12">
        <v>4</v>
      </c>
      <c r="B5" s="12" t="s">
        <v>10</v>
      </c>
      <c r="C5" s="12" t="s">
        <v>14</v>
      </c>
      <c r="D5" s="13" t="s">
        <v>16</v>
      </c>
      <c r="E5" s="13">
        <v>1</v>
      </c>
      <c r="F5" s="14">
        <v>180</v>
      </c>
      <c r="G5" s="14">
        <v>144</v>
      </c>
      <c r="H5" s="15">
        <v>36</v>
      </c>
      <c r="I5" s="16">
        <v>0.25919855555084997</v>
      </c>
      <c r="J5" s="16">
        <v>0.26404914931976398</v>
      </c>
      <c r="K5" s="16">
        <v>1.04063608018792</v>
      </c>
      <c r="L5" s="16">
        <v>1.0442683288587</v>
      </c>
      <c r="M5" s="17">
        <v>1.0479388791175701</v>
      </c>
      <c r="N5" s="18">
        <v>0.35980973686217999</v>
      </c>
      <c r="O5" s="18">
        <v>0.35980973690231899</v>
      </c>
      <c r="P5" s="18">
        <v>0.96737079861544695</v>
      </c>
      <c r="Q5" s="18">
        <v>0.97074732126761498</v>
      </c>
      <c r="R5" s="17">
        <v>0.97415944891039696</v>
      </c>
      <c r="S5" s="16">
        <v>0.30668684156506498</v>
      </c>
      <c r="T5" s="16">
        <v>0.36997260620227601</v>
      </c>
      <c r="U5" s="16">
        <v>1.0222041911151201</v>
      </c>
      <c r="V5" s="16">
        <v>1.03670426558672</v>
      </c>
      <c r="W5" s="17">
        <v>1.0518394350179201</v>
      </c>
      <c r="X5" s="18"/>
      <c r="Y5" s="16">
        <f t="shared" si="2"/>
        <v>7.5736503187128018E-2</v>
      </c>
      <c r="Z5" s="19"/>
      <c r="AA5" s="19"/>
      <c r="AB5" s="16">
        <f t="shared" si="3"/>
        <v>5.3122895297115003E-2</v>
      </c>
      <c r="AC5" s="16">
        <f t="shared" si="4"/>
        <v>7.7679986107523136E-2</v>
      </c>
    </row>
    <row r="6" spans="1:29" x14ac:dyDescent="0.3">
      <c r="A6" s="12">
        <v>5</v>
      </c>
      <c r="B6" s="12" t="s">
        <v>10</v>
      </c>
      <c r="C6" s="12" t="s">
        <v>14</v>
      </c>
      <c r="D6" s="13" t="s">
        <v>16</v>
      </c>
      <c r="E6" s="13">
        <v>2</v>
      </c>
      <c r="F6" s="14">
        <v>180</v>
      </c>
      <c r="G6" s="14">
        <v>144</v>
      </c>
      <c r="H6" s="15">
        <v>36</v>
      </c>
      <c r="I6" s="16">
        <v>0.44081811731248799</v>
      </c>
      <c r="J6" s="16">
        <v>0.44506620378091499</v>
      </c>
      <c r="K6" s="16">
        <v>0.904116749774177</v>
      </c>
      <c r="L6" s="16">
        <v>0.907272489734683</v>
      </c>
      <c r="M6" s="17">
        <v>0.91368438922888795</v>
      </c>
      <c r="N6" s="18">
        <v>0.60498018379171203</v>
      </c>
      <c r="O6" s="18">
        <v>0.60498018380790197</v>
      </c>
      <c r="P6" s="18">
        <v>0.75988501894292404</v>
      </c>
      <c r="Q6" s="18">
        <v>0.76253733073812902</v>
      </c>
      <c r="R6" s="17">
        <v>0.76792635419094202</v>
      </c>
      <c r="S6" s="16">
        <v>0.52553249243664901</v>
      </c>
      <c r="T6" s="16">
        <v>0.62484406145795801</v>
      </c>
      <c r="U6" s="16">
        <v>0.84562180704825396</v>
      </c>
      <c r="V6" s="16">
        <v>0.85761704174165798</v>
      </c>
      <c r="W6" s="17">
        <v>0.88322317197588895</v>
      </c>
      <c r="X6" s="18" t="s">
        <v>77</v>
      </c>
      <c r="Y6" s="16">
        <f t="shared" si="2"/>
        <v>0.18980730931094433</v>
      </c>
      <c r="Z6" s="19">
        <f>(M5-M6)/M5</f>
        <v>0.12811290101359044</v>
      </c>
      <c r="AA6" s="19">
        <f>(R5-R6)/R5</f>
        <v>0.21170363327084479</v>
      </c>
      <c r="AB6" s="16">
        <f t="shared" si="3"/>
        <v>7.9447691355063021E-2</v>
      </c>
      <c r="AC6" s="16">
        <f t="shared" si="4"/>
        <v>0.11529681778494694</v>
      </c>
    </row>
    <row r="7" spans="1:29" x14ac:dyDescent="0.3">
      <c r="A7" s="12">
        <v>6</v>
      </c>
      <c r="B7" s="12" t="s">
        <v>10</v>
      </c>
      <c r="C7" s="12" t="s">
        <v>14</v>
      </c>
      <c r="D7" s="13" t="s">
        <v>15</v>
      </c>
      <c r="E7" s="13">
        <v>3</v>
      </c>
      <c r="F7" s="14">
        <v>180</v>
      </c>
      <c r="G7" s="14">
        <v>144</v>
      </c>
      <c r="H7" s="15">
        <v>36</v>
      </c>
      <c r="I7" s="16">
        <v>0.45149888799667798</v>
      </c>
      <c r="J7" s="16">
        <v>0.46680508060641202</v>
      </c>
      <c r="K7" s="16">
        <v>0.89544048362926998</v>
      </c>
      <c r="L7" s="16">
        <v>0.89856593984623501</v>
      </c>
      <c r="M7" s="17">
        <v>0.90814240151452597</v>
      </c>
      <c r="N7" s="18">
        <v>0.70027634023720398</v>
      </c>
      <c r="O7" s="18">
        <v>0.70027634024532304</v>
      </c>
      <c r="P7" s="18">
        <v>0.66191001874625399</v>
      </c>
      <c r="Q7" s="18">
        <v>0.66422035742423802</v>
      </c>
      <c r="R7" s="17">
        <v>0.67129928230899405</v>
      </c>
      <c r="S7" s="16">
        <v>0.51496646567663396</v>
      </c>
      <c r="T7" s="16">
        <v>0.63405667004063604</v>
      </c>
      <c r="U7" s="16">
        <v>0.85498563665648097</v>
      </c>
      <c r="V7" s="16">
        <v>0.86711369826239304</v>
      </c>
      <c r="W7" s="17">
        <v>0.90684921224534298</v>
      </c>
      <c r="X7" s="18"/>
      <c r="Y7" s="16">
        <f t="shared" si="2"/>
        <v>0.35281300821727202</v>
      </c>
      <c r="Z7" s="19">
        <f>(M6-M7)/M6</f>
        <v>6.0655383628029306E-3</v>
      </c>
      <c r="AA7" s="19">
        <f>(R6-R7)/R6</f>
        <v>0.12582856592251032</v>
      </c>
      <c r="AB7" s="16">
        <f t="shared" si="3"/>
        <v>0.18530987456057002</v>
      </c>
      <c r="AC7" s="16">
        <f t="shared" si="4"/>
        <v>0.23554992993634893</v>
      </c>
    </row>
    <row r="8" spans="1:29" x14ac:dyDescent="0.3">
      <c r="A8" s="12">
        <v>7</v>
      </c>
      <c r="B8" s="12" t="s">
        <v>10</v>
      </c>
      <c r="C8" s="12" t="s">
        <v>14</v>
      </c>
      <c r="D8" s="13" t="s">
        <v>16</v>
      </c>
      <c r="E8" s="13">
        <v>4</v>
      </c>
      <c r="F8" s="14">
        <v>180</v>
      </c>
      <c r="G8" s="14">
        <v>144</v>
      </c>
      <c r="H8" s="15">
        <v>36</v>
      </c>
      <c r="I8" s="16">
        <v>0.49226724863140398</v>
      </c>
      <c r="J8" s="16">
        <v>0.50411065695445301</v>
      </c>
      <c r="K8" s="16">
        <v>0.86152038571353595</v>
      </c>
      <c r="L8" s="16">
        <v>0.86452744681340499</v>
      </c>
      <c r="M8" s="17">
        <v>0.87687846462700703</v>
      </c>
      <c r="N8" s="18">
        <v>0.75523895770318294</v>
      </c>
      <c r="O8" s="18">
        <v>0.75523895773921501</v>
      </c>
      <c r="P8" s="18">
        <v>0.59814928535395195</v>
      </c>
      <c r="Q8" s="18">
        <v>0.60023707280243299</v>
      </c>
      <c r="R8" s="17">
        <v>0.60881232255984996</v>
      </c>
      <c r="S8" s="16">
        <v>0.56533906066506801</v>
      </c>
      <c r="T8" s="16">
        <v>0.68369991983738798</v>
      </c>
      <c r="U8" s="16">
        <v>0.80937212479111698</v>
      </c>
      <c r="V8" s="16">
        <v>0.82085315391104696</v>
      </c>
      <c r="W8" s="17">
        <v>0.87220514955096695</v>
      </c>
      <c r="X8" s="18"/>
      <c r="Y8" s="16">
        <f t="shared" si="2"/>
        <v>0.44030998081646833</v>
      </c>
      <c r="Z8" s="19">
        <f>(M7-M8)/M7</f>
        <v>3.4426249490585939E-2</v>
      </c>
      <c r="AA8" s="19">
        <f>(R7-R8)/R7</f>
        <v>9.3083608750801267E-2</v>
      </c>
      <c r="AB8" s="16">
        <f t="shared" si="3"/>
        <v>0.18989989703811494</v>
      </c>
      <c r="AC8" s="16">
        <f t="shared" si="4"/>
        <v>0.26339282699111699</v>
      </c>
    </row>
    <row r="9" spans="1:29" x14ac:dyDescent="0.3">
      <c r="A9" s="12">
        <v>8</v>
      </c>
      <c r="B9" s="12" t="s">
        <v>10</v>
      </c>
      <c r="C9" s="12" t="s">
        <v>14</v>
      </c>
      <c r="D9" s="13" t="s">
        <v>16</v>
      </c>
      <c r="E9" s="13">
        <v>5</v>
      </c>
      <c r="F9" s="14">
        <v>180</v>
      </c>
      <c r="G9" s="14">
        <v>144</v>
      </c>
      <c r="H9" s="15">
        <v>36</v>
      </c>
      <c r="I9" s="16">
        <v>0.50091249079043498</v>
      </c>
      <c r="J9" s="16">
        <v>0.513589105292238</v>
      </c>
      <c r="K9" s="16">
        <v>0.85415427633289798</v>
      </c>
      <c r="L9" s="16">
        <v>0.85713562667612997</v>
      </c>
      <c r="M9" s="17">
        <v>0.87252528720467104</v>
      </c>
      <c r="N9" s="18">
        <v>0.795706897390423</v>
      </c>
      <c r="O9" s="18">
        <v>0.79570689742321798</v>
      </c>
      <c r="P9" s="18">
        <v>0.54646870164264605</v>
      </c>
      <c r="Q9" s="18">
        <v>0.548376102561134</v>
      </c>
      <c r="R9" s="17">
        <v>0.558222061354268</v>
      </c>
      <c r="S9" s="16">
        <v>0.624651336791339</v>
      </c>
      <c r="T9" s="16">
        <v>0.75940217584014302</v>
      </c>
      <c r="U9" s="16">
        <v>0.75212560287494501</v>
      </c>
      <c r="V9" s="16">
        <v>0.76279458403201195</v>
      </c>
      <c r="W9" s="17">
        <v>0.82391231754355898</v>
      </c>
      <c r="X9" s="18"/>
      <c r="Y9" s="16">
        <f t="shared" si="2"/>
        <v>0.56304336143199252</v>
      </c>
      <c r="Z9" s="19">
        <f>(M8-M9)/M8</f>
        <v>4.9644022495040664E-3</v>
      </c>
      <c r="AA9" s="19">
        <f>(R8-R9)/R8</f>
        <v>8.309664461597463E-2</v>
      </c>
      <c r="AB9" s="16">
        <f t="shared" si="3"/>
        <v>0.171055560599084</v>
      </c>
      <c r="AC9" s="16">
        <f t="shared" si="4"/>
        <v>0.26569025618929099</v>
      </c>
    </row>
    <row r="10" spans="1:29" x14ac:dyDescent="0.3">
      <c r="A10" s="2">
        <v>9</v>
      </c>
      <c r="B10" s="2" t="s">
        <v>10</v>
      </c>
      <c r="C10" s="2" t="s">
        <v>13</v>
      </c>
      <c r="D10" s="3" t="s">
        <v>15</v>
      </c>
      <c r="E10" s="3">
        <v>1</v>
      </c>
      <c r="F10" s="5">
        <v>180</v>
      </c>
      <c r="G10" s="5">
        <v>144</v>
      </c>
      <c r="H10" s="6">
        <v>36</v>
      </c>
      <c r="I10" s="7">
        <v>0.57518497114922396</v>
      </c>
      <c r="J10" s="7">
        <v>0.57520745241568605</v>
      </c>
      <c r="K10" s="7">
        <v>0.78803935233802402</v>
      </c>
      <c r="L10" s="7">
        <v>0.79078993435660205</v>
      </c>
      <c r="M10" s="8">
        <v>0.79356952090351995</v>
      </c>
      <c r="N10" s="7">
        <v>0.64911336717032497</v>
      </c>
      <c r="O10" s="7">
        <v>0.64911336717387302</v>
      </c>
      <c r="P10" s="7">
        <v>0.71617944659297605</v>
      </c>
      <c r="Q10" s="7">
        <v>0.71867920793361095</v>
      </c>
      <c r="R10" s="8">
        <v>0.72120532893127798</v>
      </c>
      <c r="S10" s="7">
        <v>0.58993024019287599</v>
      </c>
      <c r="T10" s="7">
        <v>0.63891355006357797</v>
      </c>
      <c r="U10" s="7">
        <v>0.78614346354706599</v>
      </c>
      <c r="V10" s="7">
        <v>0.797294991652578</v>
      </c>
      <c r="W10" s="8">
        <v>0.80893495030411999</v>
      </c>
      <c r="X10" s="9"/>
      <c r="Y10" s="7">
        <f t="shared" si="2"/>
        <v>0.10033784980412616</v>
      </c>
      <c r="Z10" s="11"/>
      <c r="AA10" s="11"/>
      <c r="AB10" s="7">
        <f t="shared" si="3"/>
        <v>5.9183126977448985E-2</v>
      </c>
      <c r="AC10" s="7">
        <f t="shared" si="4"/>
        <v>8.7729621372842015E-2</v>
      </c>
    </row>
    <row r="11" spans="1:29" x14ac:dyDescent="0.3">
      <c r="A11" s="2">
        <v>10</v>
      </c>
      <c r="B11" s="2" t="s">
        <v>10</v>
      </c>
      <c r="C11" s="2" t="s">
        <v>13</v>
      </c>
      <c r="D11" s="3" t="s">
        <v>15</v>
      </c>
      <c r="E11" s="3">
        <v>2</v>
      </c>
      <c r="F11" s="5">
        <v>180</v>
      </c>
      <c r="G11" s="5">
        <v>144</v>
      </c>
      <c r="H11" s="6">
        <v>36</v>
      </c>
      <c r="I11" s="7">
        <v>0.66743663837670497</v>
      </c>
      <c r="J11" s="7">
        <v>0.66766093547822603</v>
      </c>
      <c r="K11" s="7">
        <v>0.697244616727555</v>
      </c>
      <c r="L11" s="7">
        <v>0.69967828771064899</v>
      </c>
      <c r="M11" s="8">
        <v>0.70462307211647901</v>
      </c>
      <c r="N11" s="7">
        <v>0.782874759822905</v>
      </c>
      <c r="O11" s="7">
        <v>0.78287475982730903</v>
      </c>
      <c r="P11" s="7">
        <v>0.56336984497062104</v>
      </c>
      <c r="Q11" s="7">
        <v>0.56533623784273801</v>
      </c>
      <c r="R11" s="8">
        <v>0.569331596655547</v>
      </c>
      <c r="S11" s="7">
        <v>0.73266665606223103</v>
      </c>
      <c r="T11" s="7">
        <v>0.77681896862185296</v>
      </c>
      <c r="U11" s="7">
        <v>0.63474531090999098</v>
      </c>
      <c r="V11" s="7">
        <v>0.64374924022146496</v>
      </c>
      <c r="W11" s="8">
        <v>0.66296985511249196</v>
      </c>
      <c r="X11" s="9" t="s">
        <v>77</v>
      </c>
      <c r="Y11" s="7">
        <f t="shared" si="2"/>
        <v>0.23763212204571374</v>
      </c>
      <c r="Z11" s="11">
        <f>(M10-M11)/M10</f>
        <v>0.11208400328401072</v>
      </c>
      <c r="AA11" s="11">
        <f>(R10-R11)/R10</f>
        <v>0.21058320866927854</v>
      </c>
      <c r="AB11" s="7">
        <f t="shared" si="3"/>
        <v>5.0208103760673972E-2</v>
      </c>
      <c r="AC11" s="7">
        <f t="shared" si="4"/>
        <v>9.3638258456944956E-2</v>
      </c>
    </row>
    <row r="12" spans="1:29" x14ac:dyDescent="0.3">
      <c r="A12" s="2">
        <v>11</v>
      </c>
      <c r="B12" s="2" t="s">
        <v>10</v>
      </c>
      <c r="C12" s="2" t="s">
        <v>13</v>
      </c>
      <c r="D12" s="3" t="s">
        <v>15</v>
      </c>
      <c r="E12" s="3">
        <v>3</v>
      </c>
      <c r="F12" s="5">
        <v>180</v>
      </c>
      <c r="G12" s="5">
        <v>144</v>
      </c>
      <c r="H12" s="6">
        <v>36</v>
      </c>
      <c r="I12" s="7">
        <v>0.67626237671719602</v>
      </c>
      <c r="J12" s="7">
        <v>0.67835646939702299</v>
      </c>
      <c r="K12" s="7">
        <v>0.68793048643497801</v>
      </c>
      <c r="L12" s="7">
        <v>0.69033164726584995</v>
      </c>
      <c r="M12" s="8">
        <v>0.69768885308157602</v>
      </c>
      <c r="N12" s="7">
        <v>0.85028324790877896</v>
      </c>
      <c r="O12" s="7">
        <v>0.85028324792527499</v>
      </c>
      <c r="P12" s="7">
        <v>0.46781445804162303</v>
      </c>
      <c r="Q12" s="7">
        <v>0.46944732324372501</v>
      </c>
      <c r="R12" s="8">
        <v>0.47445045556487098</v>
      </c>
      <c r="S12" s="7">
        <v>0.77040942682525904</v>
      </c>
      <c r="T12" s="7">
        <v>0.79213055028123003</v>
      </c>
      <c r="U12" s="7">
        <v>0.58823378170965701</v>
      </c>
      <c r="V12" s="7">
        <v>0.59657794006435405</v>
      </c>
      <c r="W12" s="8">
        <v>0.62391614395485795</v>
      </c>
      <c r="X12" s="9"/>
      <c r="Y12" s="7">
        <f t="shared" si="2"/>
        <v>0.47051993500759104</v>
      </c>
      <c r="Z12" s="11">
        <f>(M11-M12)/M11</f>
        <v>9.8410331839896316E-3</v>
      </c>
      <c r="AA12" s="11">
        <f>(R11-R12)/R11</f>
        <v>0.16665356647697238</v>
      </c>
      <c r="AB12" s="7">
        <f t="shared" si="3"/>
        <v>7.9873821083519925E-2</v>
      </c>
      <c r="AC12" s="7">
        <f t="shared" si="4"/>
        <v>0.14946568838998697</v>
      </c>
    </row>
    <row r="13" spans="1:29" x14ac:dyDescent="0.3">
      <c r="A13" s="2">
        <v>12</v>
      </c>
      <c r="B13" s="2" t="s">
        <v>10</v>
      </c>
      <c r="C13" s="2" t="s">
        <v>13</v>
      </c>
      <c r="D13" s="3" t="s">
        <v>15</v>
      </c>
      <c r="E13" s="3">
        <v>4</v>
      </c>
      <c r="F13" s="5">
        <v>180</v>
      </c>
      <c r="G13" s="5">
        <v>144</v>
      </c>
      <c r="H13" s="6">
        <v>36</v>
      </c>
      <c r="I13" s="7">
        <v>0.654897410220593</v>
      </c>
      <c r="J13" s="7">
        <v>0.65886112053246604</v>
      </c>
      <c r="K13" s="7">
        <v>0.71026772143404504</v>
      </c>
      <c r="L13" s="7">
        <v>0.71274684841819502</v>
      </c>
      <c r="M13" s="8">
        <v>0.722929462115249</v>
      </c>
      <c r="N13" s="7">
        <v>0.90010630361441701</v>
      </c>
      <c r="O13" s="7">
        <v>0.90010630362266597</v>
      </c>
      <c r="P13" s="7">
        <v>0.38212678733271499</v>
      </c>
      <c r="Q13" s="7">
        <v>0.383460567259994</v>
      </c>
      <c r="R13" s="8">
        <v>0.38893885289973801</v>
      </c>
      <c r="S13" s="7">
        <v>0.80975620377657398</v>
      </c>
      <c r="T13" s="7">
        <v>0.83928430163689804</v>
      </c>
      <c r="U13" s="7">
        <v>0.53546142277271203</v>
      </c>
      <c r="V13" s="7">
        <v>0.54305699963921095</v>
      </c>
      <c r="W13" s="8">
        <v>0.577030263364677</v>
      </c>
      <c r="X13" s="9"/>
      <c r="Y13" s="7">
        <f t="shared" si="2"/>
        <v>0.85872266739473369</v>
      </c>
      <c r="Z13" s="11">
        <f>(M12-M13)/M12</f>
        <v>-3.6177457791090384E-2</v>
      </c>
      <c r="AA13" s="11">
        <f>(R12-R13)/R12</f>
        <v>0.18023294458285347</v>
      </c>
      <c r="AB13" s="7">
        <f t="shared" si="3"/>
        <v>9.0350099837843034E-2</v>
      </c>
      <c r="AC13" s="7">
        <f t="shared" si="4"/>
        <v>0.18809141046493899</v>
      </c>
    </row>
    <row r="14" spans="1:29" x14ac:dyDescent="0.3">
      <c r="A14" s="12">
        <v>13</v>
      </c>
      <c r="B14" s="12" t="s">
        <v>30</v>
      </c>
      <c r="C14" s="12" t="s">
        <v>31</v>
      </c>
      <c r="D14" s="13" t="s">
        <v>16</v>
      </c>
      <c r="E14" s="13">
        <v>1</v>
      </c>
      <c r="F14" s="14">
        <v>180</v>
      </c>
      <c r="G14" s="14">
        <v>144</v>
      </c>
      <c r="H14" s="15">
        <v>36</v>
      </c>
      <c r="I14" s="16">
        <v>0.46957550812452797</v>
      </c>
      <c r="J14" s="16">
        <v>0.46962523769725101</v>
      </c>
      <c r="K14" s="16">
        <v>0.88056162239410196</v>
      </c>
      <c r="L14" s="16">
        <v>0.88363514525513798</v>
      </c>
      <c r="M14" s="17">
        <v>0.88674107801354196</v>
      </c>
      <c r="N14" s="18">
        <v>0.51762952400851803</v>
      </c>
      <c r="O14" s="18">
        <v>0.51762952403187701</v>
      </c>
      <c r="P14" s="18">
        <v>0.839708985469238</v>
      </c>
      <c r="Q14" s="18">
        <v>0.84263991579577302</v>
      </c>
      <c r="R14" s="17">
        <v>0.84560175240001201</v>
      </c>
      <c r="S14" s="16">
        <v>0.398637221554557</v>
      </c>
      <c r="T14" s="16">
        <v>0.42403200195339502</v>
      </c>
      <c r="U14" s="16">
        <v>0.95200933687648204</v>
      </c>
      <c r="V14" s="16">
        <v>0.96551368992291897</v>
      </c>
      <c r="W14" s="17">
        <v>0.97960952590064798</v>
      </c>
      <c r="X14" s="18"/>
      <c r="Y14" s="16">
        <f t="shared" si="2"/>
        <v>4.865094649670143E-2</v>
      </c>
      <c r="Z14" s="19"/>
      <c r="AA14" s="19"/>
      <c r="AB14" s="16">
        <f t="shared" si="3"/>
        <v>0.11899230245396103</v>
      </c>
      <c r="AC14" s="16">
        <f t="shared" si="4"/>
        <v>0.13400777350063597</v>
      </c>
    </row>
    <row r="15" spans="1:29" x14ac:dyDescent="0.3">
      <c r="A15" s="12">
        <v>14</v>
      </c>
      <c r="B15" s="12" t="s">
        <v>30</v>
      </c>
      <c r="C15" s="12" t="s">
        <v>31</v>
      </c>
      <c r="D15" s="13" t="s">
        <v>16</v>
      </c>
      <c r="E15" s="13">
        <v>2</v>
      </c>
      <c r="F15" s="14">
        <v>180</v>
      </c>
      <c r="G15" s="14">
        <v>144</v>
      </c>
      <c r="H15" s="15">
        <v>36</v>
      </c>
      <c r="I15" s="16">
        <v>0.51878946062171205</v>
      </c>
      <c r="J15" s="16">
        <v>0.52065379801698497</v>
      </c>
      <c r="K15" s="16">
        <v>0.838717171074704</v>
      </c>
      <c r="L15" s="16">
        <v>0.84164463956036595</v>
      </c>
      <c r="M15" s="17">
        <v>0.84759273222244602</v>
      </c>
      <c r="N15" s="18">
        <v>0.61176267763528502</v>
      </c>
      <c r="O15" s="18">
        <v>0.61176267764356396</v>
      </c>
      <c r="P15" s="18">
        <v>0.75333315694135095</v>
      </c>
      <c r="Q15" s="18">
        <v>0.75596260003874705</v>
      </c>
      <c r="R15" s="17">
        <v>0.76130515838551704</v>
      </c>
      <c r="S15" s="16">
        <v>0.39840746442584002</v>
      </c>
      <c r="T15" s="16">
        <v>0.43777689324637598</v>
      </c>
      <c r="U15" s="16">
        <v>0.95219118222130095</v>
      </c>
      <c r="V15" s="16">
        <v>0.96569811476317102</v>
      </c>
      <c r="W15" s="17">
        <v>0.99453125413661303</v>
      </c>
      <c r="X15" s="18"/>
      <c r="Y15" s="16">
        <f t="shared" si="2"/>
        <v>0.11334163822023369</v>
      </c>
      <c r="Z15" s="19">
        <f>(M14-M15)/M14</f>
        <v>4.4148564628127086E-2</v>
      </c>
      <c r="AA15" s="19">
        <f>(R14-R15)/R14</f>
        <v>9.9688291533504822E-2</v>
      </c>
      <c r="AB15" s="16">
        <f t="shared" si="3"/>
        <v>0.213355213209445</v>
      </c>
      <c r="AC15" s="16">
        <f t="shared" si="4"/>
        <v>0.23322609575109599</v>
      </c>
    </row>
    <row r="16" spans="1:29" x14ac:dyDescent="0.3">
      <c r="A16" s="12">
        <v>15</v>
      </c>
      <c r="B16" s="12" t="s">
        <v>30</v>
      </c>
      <c r="C16" s="12" t="s">
        <v>31</v>
      </c>
      <c r="D16" s="13" t="s">
        <v>16</v>
      </c>
      <c r="E16" s="13">
        <v>3</v>
      </c>
      <c r="F16" s="14">
        <v>180</v>
      </c>
      <c r="G16" s="14">
        <v>144</v>
      </c>
      <c r="H16" s="15">
        <v>36</v>
      </c>
      <c r="I16" s="16">
        <v>0.53421108381901805</v>
      </c>
      <c r="J16" s="16">
        <v>0.53740250970622605</v>
      </c>
      <c r="K16" s="16">
        <v>0.825168316163435</v>
      </c>
      <c r="L16" s="16">
        <v>0.82804849356321297</v>
      </c>
      <c r="M16" s="17">
        <v>0.83687341592723197</v>
      </c>
      <c r="N16" s="18">
        <v>0.65968441078862206</v>
      </c>
      <c r="O16" s="18">
        <v>0.65968441080641804</v>
      </c>
      <c r="P16" s="18">
        <v>0.70530889844253497</v>
      </c>
      <c r="Q16" s="18">
        <v>0.70777071709136696</v>
      </c>
      <c r="R16" s="17">
        <v>0.71531377969990995</v>
      </c>
      <c r="S16" s="16">
        <v>0.40747546391335698</v>
      </c>
      <c r="T16" s="16">
        <v>0.44517736233458</v>
      </c>
      <c r="U16" s="16">
        <v>0.94498759030652502</v>
      </c>
      <c r="V16" s="16">
        <v>0.95839233913584998</v>
      </c>
      <c r="W16" s="17">
        <v>1.0023106998643101</v>
      </c>
      <c r="X16" s="18" t="s">
        <v>77</v>
      </c>
      <c r="Y16" s="16">
        <f t="shared" si="2"/>
        <v>0.1699388990916951</v>
      </c>
      <c r="Z16" s="19">
        <f>(M15-M16)/M15</f>
        <v>1.2646777028287247E-2</v>
      </c>
      <c r="AA16" s="19">
        <f>(R15-R16)/R15</f>
        <v>6.0411226929211928E-2</v>
      </c>
      <c r="AB16" s="16">
        <f t="shared" si="3"/>
        <v>0.25220894687526507</v>
      </c>
      <c r="AC16" s="16">
        <f t="shared" si="4"/>
        <v>0.28699692016440015</v>
      </c>
    </row>
    <row r="17" spans="1:29" x14ac:dyDescent="0.3">
      <c r="A17" s="12">
        <v>16</v>
      </c>
      <c r="B17" s="12" t="s">
        <v>30</v>
      </c>
      <c r="C17" s="12" t="s">
        <v>31</v>
      </c>
      <c r="D17" s="13" t="s">
        <v>16</v>
      </c>
      <c r="E17" s="13">
        <v>4</v>
      </c>
      <c r="F17" s="14">
        <v>180</v>
      </c>
      <c r="G17" s="14">
        <v>144</v>
      </c>
      <c r="H17" s="15">
        <v>36</v>
      </c>
      <c r="I17" s="16">
        <v>0.53778152583845096</v>
      </c>
      <c r="J17" s="16">
        <v>0.542088971088451</v>
      </c>
      <c r="K17" s="16">
        <v>0.82199962405371196</v>
      </c>
      <c r="L17" s="16">
        <v>0.824868741412499</v>
      </c>
      <c r="M17" s="17">
        <v>0.83665317758814794</v>
      </c>
      <c r="N17" s="18">
        <v>0.68957201584898298</v>
      </c>
      <c r="O17" s="18">
        <v>0.68957201586322103</v>
      </c>
      <c r="P17" s="18">
        <v>0.67362605002907705</v>
      </c>
      <c r="Q17" s="18">
        <v>0.67597728248334299</v>
      </c>
      <c r="R17" s="17">
        <v>0.68563459005445204</v>
      </c>
      <c r="S17" s="16">
        <v>0.501602099374163</v>
      </c>
      <c r="T17" s="16">
        <v>0.51444089015859096</v>
      </c>
      <c r="U17" s="16">
        <v>0.86668451680335501</v>
      </c>
      <c r="V17" s="16">
        <v>0.878978528260421</v>
      </c>
      <c r="W17" s="17">
        <v>0.93396680641437702</v>
      </c>
      <c r="X17" s="18"/>
      <c r="Y17" s="16">
        <f t="shared" si="2"/>
        <v>0.22026103951625639</v>
      </c>
      <c r="Z17" s="19">
        <f>(M16-M17)/M16</f>
        <v>2.6316804297099643E-4</v>
      </c>
      <c r="AA17" s="19">
        <f>(R16-R17)/R16</f>
        <v>4.1491147644197465E-2</v>
      </c>
      <c r="AB17" s="16">
        <f t="shared" si="3"/>
        <v>0.18796991647481998</v>
      </c>
      <c r="AC17" s="16">
        <f t="shared" si="4"/>
        <v>0.24833221635992497</v>
      </c>
    </row>
    <row r="18" spans="1:29" x14ac:dyDescent="0.3">
      <c r="A18" s="12">
        <v>17</v>
      </c>
      <c r="B18" s="12" t="s">
        <v>30</v>
      </c>
      <c r="C18" s="12" t="s">
        <v>31</v>
      </c>
      <c r="D18" s="13" t="s">
        <v>16</v>
      </c>
      <c r="E18" s="13">
        <v>5</v>
      </c>
      <c r="F18" s="14">
        <v>180</v>
      </c>
      <c r="G18" s="14">
        <v>144</v>
      </c>
      <c r="H18" s="15">
        <v>36</v>
      </c>
      <c r="I18" s="16">
        <v>0.52032317223326496</v>
      </c>
      <c r="J18" s="16">
        <v>0.53168124735661404</v>
      </c>
      <c r="K18" s="16">
        <v>0.83737952699013396</v>
      </c>
      <c r="L18" s="16">
        <v>0.84030232654682002</v>
      </c>
      <c r="M18" s="17">
        <v>0.85538974928882805</v>
      </c>
      <c r="N18" s="18">
        <v>0.72791154884784903</v>
      </c>
      <c r="O18" s="18">
        <v>0.72791154884898301</v>
      </c>
      <c r="P18" s="18">
        <v>0.63065739917873698</v>
      </c>
      <c r="Q18" s="18">
        <v>0.632858653338085</v>
      </c>
      <c r="R18" s="17">
        <v>0.64422147566667198</v>
      </c>
      <c r="S18" s="16">
        <v>0.539151094048406</v>
      </c>
      <c r="T18" s="16">
        <v>0.55025297184866495</v>
      </c>
      <c r="U18" s="16">
        <v>0.83339754402619204</v>
      </c>
      <c r="V18" s="16">
        <v>0.84521937625683796</v>
      </c>
      <c r="W18" s="17">
        <v>0.91294126846510004</v>
      </c>
      <c r="X18" s="18"/>
      <c r="Y18" s="16">
        <f t="shared" si="2"/>
        <v>0.32778831752485244</v>
      </c>
      <c r="Z18" s="19">
        <f>(M17-M18)/M17</f>
        <v>-2.2394669861522231E-2</v>
      </c>
      <c r="AA18" s="19">
        <f>(R17-R18)/R17</f>
        <v>6.0401145141307844E-2</v>
      </c>
      <c r="AB18" s="16">
        <f t="shared" si="3"/>
        <v>0.18876045479944303</v>
      </c>
      <c r="AC18" s="16">
        <f t="shared" si="4"/>
        <v>0.26871979279842806</v>
      </c>
    </row>
    <row r="19" spans="1:29" x14ac:dyDescent="0.3">
      <c r="A19" s="2">
        <v>18</v>
      </c>
      <c r="B19" s="2" t="s">
        <v>30</v>
      </c>
      <c r="C19" s="2" t="s">
        <v>32</v>
      </c>
      <c r="D19" s="3" t="s">
        <v>15</v>
      </c>
      <c r="E19" s="3">
        <v>1</v>
      </c>
      <c r="F19" s="5">
        <v>180</v>
      </c>
      <c r="G19" s="5">
        <v>144</v>
      </c>
      <c r="H19" s="6">
        <v>36</v>
      </c>
      <c r="I19" s="7">
        <v>0.49586102522757902</v>
      </c>
      <c r="J19" s="7">
        <v>0.49641611291218701</v>
      </c>
      <c r="K19" s="7">
        <v>0.85846601320805505</v>
      </c>
      <c r="L19" s="7">
        <v>0.86146241328945306</v>
      </c>
      <c r="M19" s="8">
        <v>0.86449041001857496</v>
      </c>
      <c r="N19" s="7">
        <v>0.56885032751100295</v>
      </c>
      <c r="O19" s="7">
        <v>0.56885032751450704</v>
      </c>
      <c r="P19" s="7">
        <v>0.79387563200870603</v>
      </c>
      <c r="Q19" s="7">
        <v>0.79664658504793096</v>
      </c>
      <c r="R19" s="8">
        <v>0.79944675742524995</v>
      </c>
      <c r="S19" s="7">
        <v>0.55500338986072195</v>
      </c>
      <c r="T19" s="7">
        <v>0.63214733940156498</v>
      </c>
      <c r="U19" s="7">
        <v>0.81893849721589096</v>
      </c>
      <c r="V19" s="7">
        <v>0.83055522633958501</v>
      </c>
      <c r="W19" s="8">
        <v>0.84268076154754601</v>
      </c>
      <c r="X19" s="9"/>
      <c r="Y19" s="7">
        <f t="shared" si="2"/>
        <v>8.1360831086248711E-2</v>
      </c>
      <c r="Z19" s="11"/>
      <c r="AA19" s="11"/>
      <c r="AB19" s="7">
        <f t="shared" si="3"/>
        <v>1.3846937650280999E-2</v>
      </c>
      <c r="AC19" s="7">
        <f t="shared" si="4"/>
        <v>4.3234004122296055E-2</v>
      </c>
    </row>
    <row r="20" spans="1:29" x14ac:dyDescent="0.3">
      <c r="A20" s="2">
        <v>19</v>
      </c>
      <c r="B20" s="2" t="s">
        <v>30</v>
      </c>
      <c r="C20" s="2" t="s">
        <v>32</v>
      </c>
      <c r="D20" s="3" t="s">
        <v>15</v>
      </c>
      <c r="E20" s="3">
        <v>2</v>
      </c>
      <c r="F20" s="5">
        <v>180</v>
      </c>
      <c r="G20" s="5">
        <v>144</v>
      </c>
      <c r="H20" s="6">
        <v>36</v>
      </c>
      <c r="I20" s="7">
        <v>0.54455466226843796</v>
      </c>
      <c r="J20" s="7">
        <v>0.54666484453458497</v>
      </c>
      <c r="K20" s="7">
        <v>0.81595479603141396</v>
      </c>
      <c r="L20" s="7">
        <v>0.81880281444988201</v>
      </c>
      <c r="M20" s="8">
        <v>0.82458947877755395</v>
      </c>
      <c r="N20" s="7">
        <v>0.65948491031114598</v>
      </c>
      <c r="O20" s="7">
        <v>0.65948491031340095</v>
      </c>
      <c r="P20" s="7">
        <v>0.70551560194182295</v>
      </c>
      <c r="Q20" s="7">
        <v>0.70797814207103105</v>
      </c>
      <c r="R20" s="8">
        <v>0.71298158342124895</v>
      </c>
      <c r="S20" s="7">
        <v>0.63385338504674704</v>
      </c>
      <c r="T20" s="7">
        <v>0.68497939606715097</v>
      </c>
      <c r="U20" s="7">
        <v>0.74284883668662105</v>
      </c>
      <c r="V20" s="7">
        <v>0.75338622593499205</v>
      </c>
      <c r="W20" s="8">
        <v>0.77588030531894403</v>
      </c>
      <c r="X20" s="9" t="s">
        <v>77</v>
      </c>
      <c r="Y20" s="7">
        <f t="shared" si="2"/>
        <v>0.15653685586204547</v>
      </c>
      <c r="Z20" s="11">
        <f>(M19-M20)/M19</f>
        <v>4.6155435362393062E-2</v>
      </c>
      <c r="AA20" s="11">
        <f>(R19-R20)/R19</f>
        <v>0.1081562633169923</v>
      </c>
      <c r="AB20" s="7">
        <f t="shared" si="3"/>
        <v>2.5631525264398936E-2</v>
      </c>
      <c r="AC20" s="7">
        <f t="shared" si="4"/>
        <v>6.2898721897695076E-2</v>
      </c>
    </row>
    <row r="21" spans="1:29" x14ac:dyDescent="0.3">
      <c r="A21" s="2">
        <v>20</v>
      </c>
      <c r="B21" s="2" t="s">
        <v>30</v>
      </c>
      <c r="C21" s="2" t="s">
        <v>32</v>
      </c>
      <c r="D21" s="3" t="s">
        <v>16</v>
      </c>
      <c r="E21" s="3">
        <v>3</v>
      </c>
      <c r="F21" s="5">
        <v>180</v>
      </c>
      <c r="G21" s="5">
        <v>144</v>
      </c>
      <c r="H21" s="6">
        <v>36</v>
      </c>
      <c r="I21" s="7">
        <v>0.53421306953829295</v>
      </c>
      <c r="J21" s="7">
        <v>0.54042977129598202</v>
      </c>
      <c r="K21" s="7">
        <v>0.82516655726115196</v>
      </c>
      <c r="L21" s="7">
        <v>0.82804672852163597</v>
      </c>
      <c r="M21" s="8">
        <v>0.83687163207473303</v>
      </c>
      <c r="N21" s="7">
        <v>0.69643178212301804</v>
      </c>
      <c r="O21" s="7">
        <v>0.69643178212628098</v>
      </c>
      <c r="P21" s="7">
        <v>0.66614165509505396</v>
      </c>
      <c r="Q21" s="7">
        <v>0.66846676392736504</v>
      </c>
      <c r="R21" s="8">
        <v>0.675590944866577</v>
      </c>
      <c r="S21" s="7">
        <v>0.64892257555656196</v>
      </c>
      <c r="T21" s="7">
        <v>0.69247656427763404</v>
      </c>
      <c r="U21" s="7">
        <v>0.72740182728209601</v>
      </c>
      <c r="V21" s="7">
        <v>0.73772009906971303</v>
      </c>
      <c r="W21" s="8">
        <v>0.77152614707798395</v>
      </c>
      <c r="X21" s="9"/>
      <c r="Y21" s="7">
        <f t="shared" si="2"/>
        <v>0.23872535360876909</v>
      </c>
      <c r="Z21" s="11">
        <f>(M20-M21)/M20</f>
        <v>-1.4894870251542928E-2</v>
      </c>
      <c r="AA21" s="11">
        <f>(R20-R21)/R20</f>
        <v>5.2442642873400197E-2</v>
      </c>
      <c r="AB21" s="7">
        <f t="shared" si="3"/>
        <v>4.7509206566456075E-2</v>
      </c>
      <c r="AC21" s="7">
        <f t="shared" si="4"/>
        <v>9.5935202211406945E-2</v>
      </c>
    </row>
    <row r="22" spans="1:29" x14ac:dyDescent="0.3">
      <c r="A22" s="12">
        <v>21</v>
      </c>
      <c r="B22" s="12" t="s">
        <v>30</v>
      </c>
      <c r="C22" s="12" t="s">
        <v>33</v>
      </c>
      <c r="D22" s="13" t="s">
        <v>16</v>
      </c>
      <c r="E22" s="13">
        <v>1</v>
      </c>
      <c r="F22" s="14">
        <v>180</v>
      </c>
      <c r="G22" s="14">
        <v>144</v>
      </c>
      <c r="H22" s="15">
        <v>36</v>
      </c>
      <c r="I22" s="16">
        <v>0.39008321786330002</v>
      </c>
      <c r="J22" s="16">
        <v>0.39079731357611103</v>
      </c>
      <c r="K22" s="16">
        <v>0.94424188432366696</v>
      </c>
      <c r="L22" s="16">
        <v>0.94753767753564799</v>
      </c>
      <c r="M22" s="17">
        <v>0.95086822445683195</v>
      </c>
      <c r="N22" s="18">
        <v>0.43730749630247201</v>
      </c>
      <c r="O22" s="18">
        <v>0.43730749631244498</v>
      </c>
      <c r="P22" s="18">
        <v>0.90693049688526595</v>
      </c>
      <c r="Q22" s="18">
        <v>0.91009605798247695</v>
      </c>
      <c r="R22" s="17">
        <v>0.913294999508242</v>
      </c>
      <c r="S22" s="16">
        <v>0.38914058214028702</v>
      </c>
      <c r="T22" s="16">
        <v>0.48498137939277097</v>
      </c>
      <c r="U22" s="16">
        <v>0.95949689319744702</v>
      </c>
      <c r="V22" s="16">
        <v>0.97310745802153897</v>
      </c>
      <c r="W22" s="17">
        <v>0.98731415779197096</v>
      </c>
      <c r="X22" s="18"/>
      <c r="Y22" s="16">
        <f t="shared" si="2"/>
        <v>4.1140294175289492E-2</v>
      </c>
      <c r="Z22" s="19"/>
      <c r="AA22" s="19"/>
      <c r="AB22" s="16">
        <f t="shared" si="3"/>
        <v>4.8166914162184993E-2</v>
      </c>
      <c r="AC22" s="16">
        <f t="shared" si="4"/>
        <v>7.4019158283728959E-2</v>
      </c>
    </row>
    <row r="23" spans="1:29" x14ac:dyDescent="0.3">
      <c r="A23" s="12">
        <v>22</v>
      </c>
      <c r="B23" s="12" t="s">
        <v>30</v>
      </c>
      <c r="C23" s="12" t="s">
        <v>33</v>
      </c>
      <c r="D23" s="13" t="s">
        <v>16</v>
      </c>
      <c r="E23" s="13">
        <v>2</v>
      </c>
      <c r="F23" s="14">
        <v>180</v>
      </c>
      <c r="G23" s="14">
        <v>144</v>
      </c>
      <c r="H23" s="15">
        <v>36</v>
      </c>
      <c r="I23" s="16">
        <v>0.50345433497597902</v>
      </c>
      <c r="J23" s="16">
        <v>0.50522822397344502</v>
      </c>
      <c r="K23" s="16">
        <v>0.851976403233485</v>
      </c>
      <c r="L23" s="16">
        <v>0.85495015190229695</v>
      </c>
      <c r="M23" s="17">
        <v>0.860992277623707</v>
      </c>
      <c r="N23" s="18">
        <v>0.61949421116355097</v>
      </c>
      <c r="O23" s="18">
        <v>0.61949421116418901</v>
      </c>
      <c r="P23" s="18">
        <v>0.74579432677328805</v>
      </c>
      <c r="Q23" s="18">
        <v>0.748397456247335</v>
      </c>
      <c r="R23" s="17">
        <v>0.75368655001516305</v>
      </c>
      <c r="S23" s="16">
        <v>0.64597506138242</v>
      </c>
      <c r="T23" s="16">
        <v>0.69085744908246705</v>
      </c>
      <c r="U23" s="16">
        <v>0.73044894129113003</v>
      </c>
      <c r="V23" s="16">
        <v>0.74081043671296698</v>
      </c>
      <c r="W23" s="17">
        <v>0.76292903697168601</v>
      </c>
      <c r="X23" s="18"/>
      <c r="Y23" s="16">
        <f t="shared" si="2"/>
        <v>0.14237447597596789</v>
      </c>
      <c r="Z23" s="19">
        <f>(M22-M23)/M22</f>
        <v>9.4519876173657105E-2</v>
      </c>
      <c r="AA23" s="19">
        <f>(R22-R23)/R22</f>
        <v>0.17476111177551518</v>
      </c>
      <c r="AB23" s="16">
        <f t="shared" si="3"/>
        <v>-2.6480850218869034E-2</v>
      </c>
      <c r="AC23" s="16">
        <f t="shared" si="4"/>
        <v>9.2424869565229661E-3</v>
      </c>
    </row>
    <row r="24" spans="1:29" x14ac:dyDescent="0.3">
      <c r="A24" s="12">
        <v>23</v>
      </c>
      <c r="B24" s="12" t="s">
        <v>30</v>
      </c>
      <c r="C24" s="12" t="s">
        <v>33</v>
      </c>
      <c r="D24" s="13" t="s">
        <v>16</v>
      </c>
      <c r="E24" s="13">
        <v>3</v>
      </c>
      <c r="F24" s="14">
        <v>180</v>
      </c>
      <c r="G24" s="14">
        <v>144</v>
      </c>
      <c r="H24" s="15">
        <v>36</v>
      </c>
      <c r="I24" s="16">
        <v>0.57426516507877001</v>
      </c>
      <c r="J24" s="16">
        <v>0.57486583663051705</v>
      </c>
      <c r="K24" s="16">
        <v>0.788892019262177</v>
      </c>
      <c r="L24" s="16">
        <v>0.79164557743962605</v>
      </c>
      <c r="M24" s="17">
        <v>0.80008253592096001</v>
      </c>
      <c r="N24" s="18">
        <v>0.69821228659836099</v>
      </c>
      <c r="O24" s="18">
        <v>0.69821228660777501</v>
      </c>
      <c r="P24" s="18">
        <v>0.66418523740243796</v>
      </c>
      <c r="Q24" s="18">
        <v>0.66650351753094195</v>
      </c>
      <c r="R24" s="17">
        <v>0.67360677518224799</v>
      </c>
      <c r="S24" s="16">
        <v>0.72004953622062795</v>
      </c>
      <c r="T24" s="16">
        <v>0.74676111264185996</v>
      </c>
      <c r="U24" s="16">
        <v>0.64955141251482096</v>
      </c>
      <c r="V24" s="16">
        <v>0.65876536794218299</v>
      </c>
      <c r="W24" s="17">
        <v>0.68895331277779603</v>
      </c>
      <c r="X24" s="18"/>
      <c r="Y24" s="16">
        <f t="shared" si="2"/>
        <v>0.18775903895042226</v>
      </c>
      <c r="Z24" s="19">
        <f>(M23-M24)/M23</f>
        <v>7.074365622750374E-2</v>
      </c>
      <c r="AA24" s="19">
        <f>(R23-R24)/R23</f>
        <v>0.10625076808297026</v>
      </c>
      <c r="AB24" s="16">
        <f t="shared" si="3"/>
        <v>-2.1837249622266963E-2</v>
      </c>
      <c r="AC24" s="16">
        <f t="shared" si="4"/>
        <v>1.5346537595548049E-2</v>
      </c>
    </row>
    <row r="25" spans="1:29" x14ac:dyDescent="0.3">
      <c r="A25" s="12">
        <v>24</v>
      </c>
      <c r="B25" s="12" t="s">
        <v>30</v>
      </c>
      <c r="C25" s="12" t="s">
        <v>33</v>
      </c>
      <c r="D25" s="13" t="s">
        <v>16</v>
      </c>
      <c r="E25" s="13">
        <v>4</v>
      </c>
      <c r="F25" s="14">
        <v>180</v>
      </c>
      <c r="G25" s="14">
        <v>144</v>
      </c>
      <c r="H25" s="15">
        <v>36</v>
      </c>
      <c r="I25" s="16">
        <v>0.61221194213746599</v>
      </c>
      <c r="J25" s="16">
        <v>0.613246226852598</v>
      </c>
      <c r="K25" s="16">
        <v>0.752913673670494</v>
      </c>
      <c r="L25" s="16">
        <v>0.75554165259844397</v>
      </c>
      <c r="M25" s="17">
        <v>0.76633565161438999</v>
      </c>
      <c r="N25" s="18">
        <v>0.74694683872284096</v>
      </c>
      <c r="O25" s="18">
        <v>0.74694683875481704</v>
      </c>
      <c r="P25" s="18">
        <v>0.60819707166847703</v>
      </c>
      <c r="Q25" s="18">
        <v>0.61031993003096896</v>
      </c>
      <c r="R25" s="17">
        <v>0.61903922790357402</v>
      </c>
      <c r="S25" s="16">
        <v>0.688754051041924</v>
      </c>
      <c r="T25" s="16">
        <v>0.734275615844039</v>
      </c>
      <c r="U25" s="16">
        <v>0.68489625207845195</v>
      </c>
      <c r="V25" s="16">
        <v>0.694611577790062</v>
      </c>
      <c r="W25" s="17">
        <v>0.73806598926933997</v>
      </c>
      <c r="X25" s="18" t="s">
        <v>77</v>
      </c>
      <c r="Y25" s="16">
        <f t="shared" si="2"/>
        <v>0.2379436020713051</v>
      </c>
      <c r="Z25" s="19">
        <f>(M24-M25)/M24</f>
        <v>4.217925375377006E-2</v>
      </c>
      <c r="AA25" s="19">
        <f>(R24-R25)/R24</f>
        <v>8.1008014303167328E-2</v>
      </c>
      <c r="AB25" s="16">
        <f t="shared" si="3"/>
        <v>5.8192787680916958E-2</v>
      </c>
      <c r="AC25" s="16">
        <f t="shared" si="4"/>
        <v>0.11902676136576595</v>
      </c>
    </row>
    <row r="26" spans="1:29" x14ac:dyDescent="0.3">
      <c r="A26" s="12">
        <v>25</v>
      </c>
      <c r="B26" s="12" t="s">
        <v>30</v>
      </c>
      <c r="C26" s="12" t="s">
        <v>33</v>
      </c>
      <c r="D26" s="13" t="s">
        <v>16</v>
      </c>
      <c r="E26" s="13">
        <v>5</v>
      </c>
      <c r="F26" s="14">
        <v>180</v>
      </c>
      <c r="G26" s="14">
        <v>144</v>
      </c>
      <c r="H26" s="15">
        <v>36</v>
      </c>
      <c r="I26" s="16">
        <v>0.61188634118267304</v>
      </c>
      <c r="J26" s="16">
        <v>0.61674465611062501</v>
      </c>
      <c r="K26" s="16">
        <v>0.75322969419840402</v>
      </c>
      <c r="L26" s="16">
        <v>0.75585877616819996</v>
      </c>
      <c r="M26" s="17">
        <v>0.769430035617368</v>
      </c>
      <c r="N26" s="18">
        <v>0.78409311690016703</v>
      </c>
      <c r="O26" s="18">
        <v>0.78409311690346795</v>
      </c>
      <c r="P26" s="18">
        <v>0.56178699990644898</v>
      </c>
      <c r="Q26" s="18">
        <v>0.56374786799714605</v>
      </c>
      <c r="R26" s="17">
        <v>0.57386982307887502</v>
      </c>
      <c r="S26" s="16">
        <v>0.666550912301763</v>
      </c>
      <c r="T26" s="16">
        <v>0.71406529268812102</v>
      </c>
      <c r="U26" s="16">
        <v>0.70890445015138903</v>
      </c>
      <c r="V26" s="16">
        <v>0.71896033468971199</v>
      </c>
      <c r="W26" s="17">
        <v>0.77656591692742505</v>
      </c>
      <c r="X26" s="18"/>
      <c r="Y26" s="16">
        <f t="shared" si="2"/>
        <v>0.34077451832070699</v>
      </c>
      <c r="Z26" s="19">
        <f>(M25-M26)/M25</f>
        <v>-4.0378964445400298E-3</v>
      </c>
      <c r="AA26" s="19">
        <f>(R25-R26)/R25</f>
        <v>7.296695070144231E-2</v>
      </c>
      <c r="AB26" s="16">
        <f t="shared" si="3"/>
        <v>0.11754220459840403</v>
      </c>
      <c r="AC26" s="16">
        <f t="shared" si="4"/>
        <v>0.20269609384855003</v>
      </c>
    </row>
    <row r="27" spans="1:29" x14ac:dyDescent="0.3">
      <c r="A27" s="2">
        <v>26</v>
      </c>
      <c r="B27" s="2" t="s">
        <v>30</v>
      </c>
      <c r="C27" s="2" t="s">
        <v>34</v>
      </c>
      <c r="D27" s="3" t="s">
        <v>16</v>
      </c>
      <c r="E27" s="3">
        <v>1</v>
      </c>
      <c r="F27" s="5">
        <v>180</v>
      </c>
      <c r="G27" s="5">
        <v>144</v>
      </c>
      <c r="H27" s="6">
        <v>36</v>
      </c>
      <c r="I27" s="7">
        <v>-6.4274530020125703E-2</v>
      </c>
      <c r="J27" s="7">
        <v>6.5426612706546798E-4</v>
      </c>
      <c r="K27" s="7">
        <v>1.2473111469165199</v>
      </c>
      <c r="L27" s="7">
        <v>1.2516647767220701</v>
      </c>
      <c r="M27" s="8">
        <v>1.2560643149856101</v>
      </c>
      <c r="N27" s="7">
        <v>4.9817892996630503E-2</v>
      </c>
      <c r="O27" s="7">
        <v>4.98178930128515E-2</v>
      </c>
      <c r="P27" s="7">
        <v>1.1785333188673699</v>
      </c>
      <c r="Q27" s="7">
        <v>1.18264688571598</v>
      </c>
      <c r="R27" s="8">
        <v>1.1868038295900301</v>
      </c>
      <c r="S27" s="7">
        <v>9.5127457535246193E-2</v>
      </c>
      <c r="T27" s="7">
        <v>0.14534274154721</v>
      </c>
      <c r="U27" s="7">
        <v>1.1677950792935401</v>
      </c>
      <c r="V27" s="7">
        <v>1.1843603758991601</v>
      </c>
      <c r="W27" s="8">
        <v>1.2016512230113601</v>
      </c>
      <c r="X27" s="9" t="s">
        <v>77</v>
      </c>
      <c r="Y27" s="7">
        <f t="shared" si="2"/>
        <v>5.835883207379388E-2</v>
      </c>
      <c r="Z27" s="11"/>
      <c r="AA27" s="11"/>
      <c r="AB27" s="7">
        <f t="shared" si="3"/>
        <v>-4.530956453861569E-2</v>
      </c>
      <c r="AC27" s="7">
        <f t="shared" si="4"/>
        <v>1.4847393421330013E-2</v>
      </c>
    </row>
    <row r="28" spans="1:29" x14ac:dyDescent="0.3">
      <c r="A28" s="2">
        <v>27</v>
      </c>
      <c r="B28" s="2" t="s">
        <v>30</v>
      </c>
      <c r="C28" s="2" t="s">
        <v>34</v>
      </c>
      <c r="D28" s="3" t="s">
        <v>16</v>
      </c>
      <c r="E28" s="3">
        <v>2</v>
      </c>
      <c r="F28" s="5">
        <v>180</v>
      </c>
      <c r="G28" s="5">
        <v>144</v>
      </c>
      <c r="H28" s="6">
        <v>36</v>
      </c>
      <c r="I28" s="7">
        <v>-8.4130487632997797E-2</v>
      </c>
      <c r="J28" s="7">
        <v>4.3721819438636298E-4</v>
      </c>
      <c r="K28" s="7">
        <v>1.2588927950562101</v>
      </c>
      <c r="L28" s="7">
        <v>1.2632868495855001</v>
      </c>
      <c r="M28" s="8">
        <v>1.2722147829280599</v>
      </c>
      <c r="N28" s="7">
        <v>8.3740482748570197E-2</v>
      </c>
      <c r="O28" s="7">
        <v>8.3740482770999006E-2</v>
      </c>
      <c r="P28" s="7">
        <v>1.15730462996039</v>
      </c>
      <c r="Q28" s="7">
        <v>1.16134409993831</v>
      </c>
      <c r="R28" s="8">
        <v>1.1695515808563901</v>
      </c>
      <c r="S28" s="7">
        <v>6.5623586660715105E-2</v>
      </c>
      <c r="T28" s="7">
        <v>0.1097921292643</v>
      </c>
      <c r="U28" s="7">
        <v>1.1866806732553501</v>
      </c>
      <c r="V28" s="7">
        <v>1.20351386400703</v>
      </c>
      <c r="W28" s="8">
        <v>1.2394475398093201</v>
      </c>
      <c r="X28" s="9"/>
      <c r="Y28" s="7">
        <f t="shared" si="2"/>
        <v>8.7779969478982617E-2</v>
      </c>
      <c r="Z28" s="11">
        <f>(M27-M28)/M27</f>
        <v>-1.2857994411404651E-2</v>
      </c>
      <c r="AA28" s="11">
        <f>(R27-R28)/R27</f>
        <v>1.4536731600874236E-2</v>
      </c>
      <c r="AB28" s="7">
        <f t="shared" si="3"/>
        <v>1.8116896087855092E-2</v>
      </c>
      <c r="AC28" s="7">
        <f t="shared" si="4"/>
        <v>6.9895958952929993E-2</v>
      </c>
    </row>
    <row r="29" spans="1:29" x14ac:dyDescent="0.3">
      <c r="A29" s="12">
        <v>28</v>
      </c>
      <c r="B29" s="12" t="s">
        <v>30</v>
      </c>
      <c r="C29" s="12" t="s">
        <v>35</v>
      </c>
      <c r="D29" s="13" t="s">
        <v>16</v>
      </c>
      <c r="E29" s="13">
        <v>1</v>
      </c>
      <c r="F29" s="14">
        <v>180</v>
      </c>
      <c r="G29" s="14">
        <v>144</v>
      </c>
      <c r="H29" s="15">
        <v>36</v>
      </c>
      <c r="I29" s="16">
        <v>0.24142140374207199</v>
      </c>
      <c r="J29" s="16">
        <v>0.24320829952904999</v>
      </c>
      <c r="K29" s="16">
        <v>1.0530482275016799</v>
      </c>
      <c r="L29" s="16">
        <v>1.0567237996804899</v>
      </c>
      <c r="M29" s="17">
        <v>1.06043813028814</v>
      </c>
      <c r="N29" s="18">
        <v>0.28854128127948703</v>
      </c>
      <c r="O29" s="18">
        <v>0.288541281292098</v>
      </c>
      <c r="P29" s="18">
        <v>1.01979597649753</v>
      </c>
      <c r="Q29" s="18">
        <v>1.02335548462012</v>
      </c>
      <c r="R29" s="17">
        <v>1.0269525272912301</v>
      </c>
      <c r="S29" s="16">
        <v>0.200253502746157</v>
      </c>
      <c r="T29" s="16">
        <v>0.30973220996275502</v>
      </c>
      <c r="U29" s="16">
        <v>1.0978654277733599</v>
      </c>
      <c r="V29" s="16">
        <v>1.1134387648824</v>
      </c>
      <c r="W29" s="17">
        <v>1.1296942052400401</v>
      </c>
      <c r="X29" s="18" t="s">
        <v>77</v>
      </c>
      <c r="Y29" s="16">
        <f t="shared" si="2"/>
        <v>3.2606768187458654E-2</v>
      </c>
      <c r="Z29" s="19"/>
      <c r="AA29" s="19"/>
      <c r="AB29" s="16">
        <f t="shared" si="3"/>
        <v>8.828777853333003E-2</v>
      </c>
      <c r="AC29" s="16">
        <f t="shared" si="4"/>
        <v>0.10274167794880995</v>
      </c>
    </row>
    <row r="30" spans="1:29" x14ac:dyDescent="0.3">
      <c r="A30" s="12">
        <v>29</v>
      </c>
      <c r="B30" s="12" t="s">
        <v>30</v>
      </c>
      <c r="C30" s="12" t="s">
        <v>35</v>
      </c>
      <c r="D30" s="13" t="s">
        <v>16</v>
      </c>
      <c r="E30" s="13">
        <v>2</v>
      </c>
      <c r="F30" s="14">
        <v>180</v>
      </c>
      <c r="G30" s="14">
        <v>144</v>
      </c>
      <c r="H30" s="15">
        <v>36</v>
      </c>
      <c r="I30" s="16">
        <v>0.239216903808085</v>
      </c>
      <c r="J30" s="16">
        <v>0.25566977157920401</v>
      </c>
      <c r="K30" s="16">
        <v>1.05457724547169</v>
      </c>
      <c r="L30" s="16">
        <v>1.05825815455318</v>
      </c>
      <c r="M30" s="17">
        <v>1.0657371038244301</v>
      </c>
      <c r="N30" s="18">
        <v>0.38972893724262703</v>
      </c>
      <c r="O30" s="18">
        <v>0.38972893724758201</v>
      </c>
      <c r="P30" s="18">
        <v>0.94449536272463097</v>
      </c>
      <c r="Q30" s="18">
        <v>0.94779204068066603</v>
      </c>
      <c r="R30" s="17">
        <v>0.95449030098835996</v>
      </c>
      <c r="S30" s="16">
        <v>0.21225571798915199</v>
      </c>
      <c r="T30" s="16">
        <v>0.340143514427381</v>
      </c>
      <c r="U30" s="16">
        <v>1.0895961639779901</v>
      </c>
      <c r="V30" s="16">
        <v>1.10505220070624</v>
      </c>
      <c r="W30" s="17">
        <v>1.1380460769816501</v>
      </c>
      <c r="X30" s="18"/>
      <c r="Y30" s="16">
        <f t="shared" si="2"/>
        <v>0.11655100394511687</v>
      </c>
      <c r="Z30" s="19">
        <f>(M29-M30)/M29</f>
        <v>-4.9969662396524978E-3</v>
      </c>
      <c r="AA30" s="19">
        <f>(R29-R30)/R29</f>
        <v>7.0560444010009049E-2</v>
      </c>
      <c r="AB30" s="16">
        <f t="shared" si="3"/>
        <v>0.17747321925347503</v>
      </c>
      <c r="AC30" s="16">
        <f t="shared" si="4"/>
        <v>0.18355577599329009</v>
      </c>
    </row>
    <row r="31" spans="1:29" x14ac:dyDescent="0.3">
      <c r="A31" s="2">
        <v>30</v>
      </c>
      <c r="B31" s="2" t="s">
        <v>30</v>
      </c>
      <c r="C31" s="2" t="s">
        <v>37</v>
      </c>
      <c r="D31" s="3" t="s">
        <v>16</v>
      </c>
      <c r="E31" s="3">
        <v>1</v>
      </c>
      <c r="F31" s="5">
        <v>180</v>
      </c>
      <c r="G31" s="5">
        <v>144</v>
      </c>
      <c r="H31" s="6">
        <v>36</v>
      </c>
      <c r="I31" s="7">
        <v>0.56617949196067996</v>
      </c>
      <c r="J31" s="7">
        <v>0.56628361048419595</v>
      </c>
      <c r="K31" s="7">
        <v>0.79634821040937898</v>
      </c>
      <c r="L31" s="7">
        <v>0.799127793765947</v>
      </c>
      <c r="M31" s="8">
        <v>0.80193668746617697</v>
      </c>
      <c r="N31" s="7">
        <v>0.63216945947840897</v>
      </c>
      <c r="O31" s="7">
        <v>0.63216945947990699</v>
      </c>
      <c r="P31" s="7">
        <v>0.73326732666955097</v>
      </c>
      <c r="Q31" s="7">
        <v>0.73582673175200597</v>
      </c>
      <c r="R31" s="8">
        <v>0.73841312542696302</v>
      </c>
      <c r="S31" s="7">
        <v>0.60915454789712498</v>
      </c>
      <c r="T31" s="7">
        <v>0.66306044027506805</v>
      </c>
      <c r="U31" s="7">
        <v>0.76749484525956202</v>
      </c>
      <c r="V31" s="7">
        <v>0.77838184074398797</v>
      </c>
      <c r="W31" s="8">
        <v>0.78974568039710202</v>
      </c>
      <c r="X31" s="9"/>
      <c r="Y31" s="7">
        <f t="shared" si="2"/>
        <v>8.6027130141387367E-2</v>
      </c>
      <c r="Z31" s="11"/>
      <c r="AA31" s="11"/>
      <c r="AB31" s="7">
        <f t="shared" si="3"/>
        <v>2.3014911581283992E-2</v>
      </c>
      <c r="AC31" s="7">
        <f t="shared" si="4"/>
        <v>5.1332554970138999E-2</v>
      </c>
    </row>
    <row r="32" spans="1:29" x14ac:dyDescent="0.3">
      <c r="A32" s="2">
        <v>31</v>
      </c>
      <c r="B32" s="2" t="s">
        <v>30</v>
      </c>
      <c r="C32" s="2" t="s">
        <v>37</v>
      </c>
      <c r="D32" s="3" t="s">
        <v>16</v>
      </c>
      <c r="E32" s="3">
        <v>2</v>
      </c>
      <c r="F32" s="5">
        <v>180</v>
      </c>
      <c r="G32" s="5">
        <v>144</v>
      </c>
      <c r="H32" s="6">
        <v>36</v>
      </c>
      <c r="I32" s="7">
        <v>0.62546569669582996</v>
      </c>
      <c r="J32" s="7">
        <v>0.62611588214894298</v>
      </c>
      <c r="K32" s="7">
        <v>0.73993533876654005</v>
      </c>
      <c r="L32" s="7">
        <v>0.74251801795849104</v>
      </c>
      <c r="M32" s="8">
        <v>0.74776556040869702</v>
      </c>
      <c r="N32" s="7">
        <v>0.72601168391545501</v>
      </c>
      <c r="O32" s="7">
        <v>0.72601168391874704</v>
      </c>
      <c r="P32" s="7">
        <v>0.63285536015348698</v>
      </c>
      <c r="Q32" s="7">
        <v>0.63506428610221599</v>
      </c>
      <c r="R32" s="8">
        <v>0.63955242877260299</v>
      </c>
      <c r="S32" s="7">
        <v>0.74543960103503204</v>
      </c>
      <c r="T32" s="7">
        <v>0.77628605679756901</v>
      </c>
      <c r="U32" s="7">
        <v>0.61939594431456602</v>
      </c>
      <c r="V32" s="7">
        <v>0.62818214123885097</v>
      </c>
      <c r="W32" s="8">
        <v>0.64693796456847297</v>
      </c>
      <c r="X32" s="9" t="s">
        <v>77</v>
      </c>
      <c r="Y32" s="7">
        <f t="shared" si="2"/>
        <v>0.16920134576577445</v>
      </c>
      <c r="Z32" s="11">
        <f>(M31-M32)/M31</f>
        <v>6.755037885676568E-2</v>
      </c>
      <c r="AA32" s="11">
        <f>(R31-R32)/R31</f>
        <v>0.13388263730712682</v>
      </c>
      <c r="AB32" s="7">
        <f t="shared" si="3"/>
        <v>-1.9427917119577032E-2</v>
      </c>
      <c r="AC32" s="7">
        <f t="shared" si="4"/>
        <v>7.3855357958699797E-3</v>
      </c>
    </row>
    <row r="33" spans="1:29" x14ac:dyDescent="0.3">
      <c r="A33" s="2">
        <v>32</v>
      </c>
      <c r="B33" s="2" t="s">
        <v>30</v>
      </c>
      <c r="C33" s="2" t="s">
        <v>37</v>
      </c>
      <c r="D33" s="3" t="s">
        <v>16</v>
      </c>
      <c r="E33" s="3">
        <v>3</v>
      </c>
      <c r="F33" s="5">
        <v>180</v>
      </c>
      <c r="G33" s="5">
        <v>144</v>
      </c>
      <c r="H33" s="6">
        <v>36</v>
      </c>
      <c r="I33" s="7">
        <v>0.59773032899165701</v>
      </c>
      <c r="J33" s="7">
        <v>0.60730836030716995</v>
      </c>
      <c r="K33" s="7">
        <v>0.766843276759411</v>
      </c>
      <c r="L33" s="7">
        <v>0.76951987574125602</v>
      </c>
      <c r="M33" s="8">
        <v>0.77772102967580803</v>
      </c>
      <c r="N33" s="7">
        <v>0.78389647470121704</v>
      </c>
      <c r="O33" s="7">
        <v>0.78389647474903301</v>
      </c>
      <c r="P33" s="7">
        <v>0.56204277194889696</v>
      </c>
      <c r="Q33" s="7">
        <v>0.56400453278940299</v>
      </c>
      <c r="R33" s="8">
        <v>0.57001540806242301</v>
      </c>
      <c r="S33" s="7">
        <v>0.75743530309032903</v>
      </c>
      <c r="T33" s="7">
        <v>0.76518050746962696</v>
      </c>
      <c r="U33" s="7">
        <v>0.60462588019369401</v>
      </c>
      <c r="V33" s="7">
        <v>0.61320256219761005</v>
      </c>
      <c r="W33" s="8">
        <v>0.64130258994876899</v>
      </c>
      <c r="X33" s="9"/>
      <c r="Y33" s="7">
        <f t="shared" si="2"/>
        <v>0.36438597742368212</v>
      </c>
      <c r="Z33" s="11">
        <f>(M32-M33)/M32</f>
        <v>-4.0059974480154741E-2</v>
      </c>
      <c r="AA33" s="11">
        <f>(R32-R33)/R32</f>
        <v>0.10872763135874872</v>
      </c>
      <c r="AB33" s="7">
        <f t="shared" si="3"/>
        <v>2.6461171610888012E-2</v>
      </c>
      <c r="AC33" s="7">
        <f t="shared" si="4"/>
        <v>7.1287181886345974E-2</v>
      </c>
    </row>
    <row r="34" spans="1:29" x14ac:dyDescent="0.3">
      <c r="A34" s="12">
        <v>33</v>
      </c>
      <c r="B34" s="12" t="s">
        <v>30</v>
      </c>
      <c r="C34" s="12" t="s">
        <v>38</v>
      </c>
      <c r="D34" s="13" t="s">
        <v>16</v>
      </c>
      <c r="E34" s="13">
        <v>1</v>
      </c>
      <c r="F34" s="14">
        <v>180</v>
      </c>
      <c r="G34" s="14">
        <v>144</v>
      </c>
      <c r="H34" s="15">
        <v>36</v>
      </c>
      <c r="I34" s="16">
        <v>0.45128535191675401</v>
      </c>
      <c r="J34" s="16">
        <v>0.45192069899887599</v>
      </c>
      <c r="K34" s="16">
        <v>0.89561476791084604</v>
      </c>
      <c r="L34" s="16">
        <v>0.89874083245175995</v>
      </c>
      <c r="M34" s="17">
        <v>0.90189986093519803</v>
      </c>
      <c r="N34" s="18">
        <v>0.50459899269428998</v>
      </c>
      <c r="O34" s="18">
        <v>0.50459899270763897</v>
      </c>
      <c r="P34" s="18">
        <v>0.85097516133453199</v>
      </c>
      <c r="Q34" s="18">
        <v>0.85394541525659695</v>
      </c>
      <c r="R34" s="17">
        <v>0.85694699011854802</v>
      </c>
      <c r="S34" s="16">
        <v>0.45259559749224998</v>
      </c>
      <c r="T34" s="16">
        <v>0.53016182356103103</v>
      </c>
      <c r="U34" s="16">
        <v>0.90829532489285703</v>
      </c>
      <c r="V34" s="16">
        <v>0.92117959005986305</v>
      </c>
      <c r="W34" s="17">
        <v>0.93462817866408299</v>
      </c>
      <c r="X34" s="18"/>
      <c r="Y34" s="16">
        <f t="shared" si="2"/>
        <v>5.2457002982683132E-2</v>
      </c>
      <c r="Z34" s="19"/>
      <c r="AA34" s="19"/>
      <c r="AB34" s="16">
        <f t="shared" si="3"/>
        <v>5.2003395202040004E-2</v>
      </c>
      <c r="AC34" s="16">
        <f t="shared" si="4"/>
        <v>7.7681188545534963E-2</v>
      </c>
    </row>
    <row r="35" spans="1:29" x14ac:dyDescent="0.3">
      <c r="A35" s="12">
        <v>34</v>
      </c>
      <c r="B35" s="12" t="s">
        <v>30</v>
      </c>
      <c r="C35" s="12" t="s">
        <v>38</v>
      </c>
      <c r="D35" s="13" t="s">
        <v>16</v>
      </c>
      <c r="E35" s="13">
        <v>2</v>
      </c>
      <c r="F35" s="14">
        <v>180</v>
      </c>
      <c r="G35" s="14">
        <v>144</v>
      </c>
      <c r="H35" s="15">
        <v>36</v>
      </c>
      <c r="I35" s="16">
        <v>0.62751804682853196</v>
      </c>
      <c r="J35" s="16">
        <v>0.627596559023756</v>
      </c>
      <c r="K35" s="16">
        <v>0.73790522765460798</v>
      </c>
      <c r="L35" s="16">
        <v>0.74048082092235501</v>
      </c>
      <c r="M35" s="17">
        <v>0.74571396604122597</v>
      </c>
      <c r="N35" s="18">
        <v>0.71140904235564695</v>
      </c>
      <c r="O35" s="18">
        <v>0.71140904236427904</v>
      </c>
      <c r="P35" s="18">
        <v>0.64950096532517398</v>
      </c>
      <c r="Q35" s="18">
        <v>0.65176799129408303</v>
      </c>
      <c r="R35" s="17">
        <v>0.65637418281978399</v>
      </c>
      <c r="S35" s="16">
        <v>0.69904778976767201</v>
      </c>
      <c r="T35" s="16">
        <v>0.72762435191964503</v>
      </c>
      <c r="U35" s="16">
        <v>0.67347534970974698</v>
      </c>
      <c r="V35" s="16">
        <v>0.68302866871436196</v>
      </c>
      <c r="W35" s="17">
        <v>0.70342206132850005</v>
      </c>
      <c r="X35" s="18"/>
      <c r="Y35" s="16">
        <f t="shared" si="2"/>
        <v>0.13611105610162516</v>
      </c>
      <c r="Z35" s="19">
        <f>(M34-M35)/M34</f>
        <v>0.17317431974323599</v>
      </c>
      <c r="AA35" s="19">
        <f>(R34-R35)/R34</f>
        <v>0.23405509280220152</v>
      </c>
      <c r="AB35" s="16">
        <f t="shared" ref="AB35:AB66" si="5">N35-S35</f>
        <v>1.2361252587974936E-2</v>
      </c>
      <c r="AC35" s="16">
        <f t="shared" ref="AC35:AC66" si="6">W35-R35</f>
        <v>4.7047878508716057E-2</v>
      </c>
    </row>
    <row r="36" spans="1:29" x14ac:dyDescent="0.3">
      <c r="A36" s="12">
        <v>35</v>
      </c>
      <c r="B36" s="12" t="s">
        <v>30</v>
      </c>
      <c r="C36" s="12" t="s">
        <v>38</v>
      </c>
      <c r="D36" s="13" t="s">
        <v>16</v>
      </c>
      <c r="E36" s="13">
        <v>3</v>
      </c>
      <c r="F36" s="14">
        <v>180</v>
      </c>
      <c r="G36" s="14">
        <v>144</v>
      </c>
      <c r="H36" s="15">
        <v>36</v>
      </c>
      <c r="I36" s="16">
        <v>0.67318795597138203</v>
      </c>
      <c r="J36" s="16">
        <v>0.67341515189496604</v>
      </c>
      <c r="K36" s="16">
        <v>0.691189283047704</v>
      </c>
      <c r="L36" s="16">
        <v>0.693601818421407</v>
      </c>
      <c r="M36" s="17">
        <v>0.70099387606862396</v>
      </c>
      <c r="N36" s="18">
        <v>0.76833684695308802</v>
      </c>
      <c r="O36" s="18">
        <v>0.76833684695701798</v>
      </c>
      <c r="P36" s="18">
        <v>0.58192487601016296</v>
      </c>
      <c r="Q36" s="18">
        <v>0.58395603358543902</v>
      </c>
      <c r="R36" s="17">
        <v>0.590179541870825</v>
      </c>
      <c r="S36" s="16">
        <v>0.67670596056741905</v>
      </c>
      <c r="T36" s="16">
        <v>0.70687124046609595</v>
      </c>
      <c r="U36" s="16">
        <v>0.69802629765806201</v>
      </c>
      <c r="V36" s="16">
        <v>0.70792787445372596</v>
      </c>
      <c r="W36" s="17">
        <v>0.74036869278083295</v>
      </c>
      <c r="X36" s="18"/>
      <c r="Y36" s="16">
        <f t="shared" si="2"/>
        <v>0.18776376735548272</v>
      </c>
      <c r="Z36" s="19">
        <f>(M35-M36)/M35</f>
        <v>5.9969495019662429E-2</v>
      </c>
      <c r="AA36" s="19">
        <f>(R35-R36)/R35</f>
        <v>0.10084894056098728</v>
      </c>
      <c r="AB36" s="16">
        <f t="shared" si="5"/>
        <v>9.1630886385668964E-2</v>
      </c>
      <c r="AC36" s="16">
        <f t="shared" si="6"/>
        <v>0.15018915091000795</v>
      </c>
    </row>
    <row r="37" spans="1:29" x14ac:dyDescent="0.3">
      <c r="A37" s="12">
        <v>36</v>
      </c>
      <c r="B37" s="12" t="s">
        <v>30</v>
      </c>
      <c r="C37" s="12" t="s">
        <v>38</v>
      </c>
      <c r="D37" s="13" t="s">
        <v>16</v>
      </c>
      <c r="E37" s="13">
        <v>4</v>
      </c>
      <c r="F37" s="14">
        <v>180</v>
      </c>
      <c r="G37" s="14">
        <v>144</v>
      </c>
      <c r="H37" s="15">
        <v>36</v>
      </c>
      <c r="I37" s="16">
        <v>0.68944480214897497</v>
      </c>
      <c r="J37" s="16">
        <v>0.69014865838692296</v>
      </c>
      <c r="K37" s="16">
        <v>0.67377884395070997</v>
      </c>
      <c r="L37" s="16">
        <v>0.67613060971871497</v>
      </c>
      <c r="M37" s="17">
        <v>0.68579010778987304</v>
      </c>
      <c r="N37" s="18">
        <v>0.80458276549444396</v>
      </c>
      <c r="O37" s="18">
        <v>0.80458276551591801</v>
      </c>
      <c r="P37" s="18">
        <v>0.53446574141847403</v>
      </c>
      <c r="Q37" s="18">
        <v>0.53633124706045798</v>
      </c>
      <c r="R37" s="17">
        <v>0.54399351019721798</v>
      </c>
      <c r="S37" s="16">
        <v>0.62710427409061298</v>
      </c>
      <c r="T37" s="16">
        <v>0.678297388007017</v>
      </c>
      <c r="U37" s="16">
        <v>0.74966397027823894</v>
      </c>
      <c r="V37" s="16">
        <v>0.76029803291679099</v>
      </c>
      <c r="W37" s="17">
        <v>0.80786174280248602</v>
      </c>
      <c r="X37" s="18" t="s">
        <v>77</v>
      </c>
      <c r="Y37" s="16">
        <f t="shared" si="2"/>
        <v>0.2606586198817859</v>
      </c>
      <c r="Z37" s="19">
        <f>(M36-M37)/M36</f>
        <v>2.1688874607604335E-2</v>
      </c>
      <c r="AA37" s="19">
        <f>(R36-R37)/R36</f>
        <v>7.825759518400241E-2</v>
      </c>
      <c r="AB37" s="16">
        <f t="shared" si="5"/>
        <v>0.17747849140383098</v>
      </c>
      <c r="AC37" s="16">
        <f t="shared" si="6"/>
        <v>0.26386823260526804</v>
      </c>
    </row>
    <row r="38" spans="1:29" x14ac:dyDescent="0.3">
      <c r="A38" s="12">
        <v>37</v>
      </c>
      <c r="B38" s="12" t="s">
        <v>30</v>
      </c>
      <c r="C38" s="12" t="s">
        <v>38</v>
      </c>
      <c r="D38" s="13" t="s">
        <v>16</v>
      </c>
      <c r="E38" s="13">
        <v>5</v>
      </c>
      <c r="F38" s="14">
        <v>180</v>
      </c>
      <c r="G38" s="14">
        <v>144</v>
      </c>
      <c r="H38" s="15">
        <v>36</v>
      </c>
      <c r="I38" s="16">
        <v>0.68707345429064803</v>
      </c>
      <c r="J38" s="16">
        <v>0.68886623371528699</v>
      </c>
      <c r="K38" s="16">
        <v>0.67634638356063903</v>
      </c>
      <c r="L38" s="16">
        <v>0.67870711109973003</v>
      </c>
      <c r="M38" s="17">
        <v>0.69089313127326601</v>
      </c>
      <c r="N38" s="18">
        <v>0.83747630485621904</v>
      </c>
      <c r="O38" s="18">
        <v>0.83747630486378299</v>
      </c>
      <c r="P38" s="18">
        <v>0.48741263739999802</v>
      </c>
      <c r="Q38" s="18">
        <v>0.48911390832267798</v>
      </c>
      <c r="R38" s="17">
        <v>0.49789582891331302</v>
      </c>
      <c r="S38" s="16">
        <v>0.64924213534798403</v>
      </c>
      <c r="T38" s="16">
        <v>0.687076359424733</v>
      </c>
      <c r="U38" s="16">
        <v>0.72707070189600898</v>
      </c>
      <c r="V38" s="16">
        <v>0.73738427663503303</v>
      </c>
      <c r="W38" s="17">
        <v>0.79646604865911597</v>
      </c>
      <c r="X38" s="18"/>
      <c r="Y38" s="16">
        <f t="shared" si="2"/>
        <v>0.38762586700350748</v>
      </c>
      <c r="Z38" s="19">
        <f>(M37-M38)/M37</f>
        <v>-7.4410864569608949E-3</v>
      </c>
      <c r="AA38" s="19">
        <f>(R37-R38)/R37</f>
        <v>8.4739395635791359E-2</v>
      </c>
      <c r="AB38" s="16">
        <f t="shared" si="5"/>
        <v>0.18823416950823502</v>
      </c>
      <c r="AC38" s="16">
        <f t="shared" si="6"/>
        <v>0.29857021974580294</v>
      </c>
    </row>
    <row r="39" spans="1:29" x14ac:dyDescent="0.3">
      <c r="A39" s="2">
        <v>38</v>
      </c>
      <c r="B39" s="2" t="s">
        <v>30</v>
      </c>
      <c r="C39" s="2" t="s">
        <v>40</v>
      </c>
      <c r="D39" s="3" t="s">
        <v>16</v>
      </c>
      <c r="E39" s="3">
        <v>1</v>
      </c>
      <c r="F39" s="5">
        <v>180</v>
      </c>
      <c r="G39" s="5">
        <v>144</v>
      </c>
      <c r="H39" s="6">
        <v>36</v>
      </c>
      <c r="I39" s="7">
        <v>0.43658681081647199</v>
      </c>
      <c r="J39" s="7">
        <v>0.43679613854239102</v>
      </c>
      <c r="K39" s="7">
        <v>0.90753101033640804</v>
      </c>
      <c r="L39" s="7">
        <v>0.91069866747298001</v>
      </c>
      <c r="M39" s="8">
        <v>0.913899727140568</v>
      </c>
      <c r="N39" s="7">
        <v>0.53578995171674104</v>
      </c>
      <c r="O39" s="7">
        <v>0.53578995173794197</v>
      </c>
      <c r="P39" s="7">
        <v>0.82375053506979701</v>
      </c>
      <c r="Q39" s="7">
        <v>0.82662576382941999</v>
      </c>
      <c r="R39" s="8">
        <v>0.82953131150099602</v>
      </c>
      <c r="S39" s="7">
        <v>0.44891542950885599</v>
      </c>
      <c r="T39" s="7">
        <v>0.46020303877882601</v>
      </c>
      <c r="U39" s="7">
        <v>0.91134341877496605</v>
      </c>
      <c r="V39" s="7">
        <v>0.92427092147579404</v>
      </c>
      <c r="W39" s="8">
        <v>0.93776464139306204</v>
      </c>
      <c r="X39" s="9"/>
      <c r="Y39" s="7">
        <f t="shared" si="2"/>
        <v>0.10170612545885881</v>
      </c>
      <c r="Z39" s="11"/>
      <c r="AA39" s="11"/>
      <c r="AB39" s="7">
        <f t="shared" si="5"/>
        <v>8.6874522207885052E-2</v>
      </c>
      <c r="AC39" s="7">
        <f t="shared" si="6"/>
        <v>0.10823332989206602</v>
      </c>
    </row>
    <row r="40" spans="1:29" x14ac:dyDescent="0.3">
      <c r="A40" s="2">
        <v>39</v>
      </c>
      <c r="B40" s="2" t="s">
        <v>30</v>
      </c>
      <c r="C40" s="2" t="s">
        <v>40</v>
      </c>
      <c r="D40" s="3" t="s">
        <v>16</v>
      </c>
      <c r="E40" s="3">
        <v>2</v>
      </c>
      <c r="F40" s="5">
        <v>180</v>
      </c>
      <c r="G40" s="5">
        <v>144</v>
      </c>
      <c r="H40" s="6">
        <v>36</v>
      </c>
      <c r="I40" s="7">
        <v>0.52048068062627795</v>
      </c>
      <c r="J40" s="7">
        <v>0.52361960394426998</v>
      </c>
      <c r="K40" s="7">
        <v>0.83724203323902802</v>
      </c>
      <c r="L40" s="7">
        <v>0.84016435288587399</v>
      </c>
      <c r="M40" s="8">
        <v>0.84610198402786296</v>
      </c>
      <c r="N40" s="7">
        <v>0.60385965822713294</v>
      </c>
      <c r="O40" s="7">
        <v>0.60385965823217302</v>
      </c>
      <c r="P40" s="7">
        <v>0.76096201253011897</v>
      </c>
      <c r="Q40" s="7">
        <v>0.76361808347667304</v>
      </c>
      <c r="R40" s="8">
        <v>0.76901474485306098</v>
      </c>
      <c r="S40" s="7">
        <v>0.40260186846513601</v>
      </c>
      <c r="T40" s="7">
        <v>0.42921563257290901</v>
      </c>
      <c r="U40" s="7">
        <v>0.948865957779776</v>
      </c>
      <c r="V40" s="7">
        <v>0.96232572166155195</v>
      </c>
      <c r="W40" s="8">
        <v>0.99105817047876998</v>
      </c>
      <c r="X40" s="9" t="s">
        <v>77</v>
      </c>
      <c r="Y40" s="7">
        <f t="shared" si="2"/>
        <v>0.10024156193459123</v>
      </c>
      <c r="Z40" s="11">
        <f>(M39-M40)/M39</f>
        <v>7.4185100508599874E-2</v>
      </c>
      <c r="AA40" s="11">
        <f>(R39-R40)/R39</f>
        <v>7.2952721384842351E-2</v>
      </c>
      <c r="AB40" s="7">
        <f t="shared" si="5"/>
        <v>0.20125778976199693</v>
      </c>
      <c r="AC40" s="7">
        <f t="shared" si="6"/>
        <v>0.222043425625709</v>
      </c>
    </row>
    <row r="41" spans="1:29" x14ac:dyDescent="0.3">
      <c r="A41" s="2">
        <v>40</v>
      </c>
      <c r="B41" s="2" t="s">
        <v>30</v>
      </c>
      <c r="C41" s="2" t="s">
        <v>40</v>
      </c>
      <c r="D41" s="3" t="s">
        <v>16</v>
      </c>
      <c r="E41" s="3">
        <v>3</v>
      </c>
      <c r="F41" s="5">
        <v>180</v>
      </c>
      <c r="G41" s="5">
        <v>144</v>
      </c>
      <c r="H41" s="6">
        <v>36</v>
      </c>
      <c r="I41" s="7">
        <v>0.49993500860104101</v>
      </c>
      <c r="J41" s="7">
        <v>0.50257417220081402</v>
      </c>
      <c r="K41" s="7">
        <v>0.85499031427262295</v>
      </c>
      <c r="L41" s="7">
        <v>0.85797458273271898</v>
      </c>
      <c r="M41" s="8">
        <v>0.86711844223101497</v>
      </c>
      <c r="N41" s="7">
        <v>0.63707705339663201</v>
      </c>
      <c r="O41" s="7">
        <v>0.63707705340686605</v>
      </c>
      <c r="P41" s="7">
        <v>0.72835927571074999</v>
      </c>
      <c r="Q41" s="7">
        <v>0.73090154967319998</v>
      </c>
      <c r="R41" s="8">
        <v>0.73869112900550504</v>
      </c>
      <c r="S41" s="7">
        <v>0.343741604210617</v>
      </c>
      <c r="T41" s="7">
        <v>0.404854521302144</v>
      </c>
      <c r="U41" s="7">
        <v>0.99451278858879699</v>
      </c>
      <c r="V41" s="7">
        <v>1.0086200575892901</v>
      </c>
      <c r="W41" s="8">
        <v>1.0548401051818199</v>
      </c>
      <c r="X41" s="9"/>
      <c r="Y41" s="7">
        <f t="shared" si="2"/>
        <v>0.17385793355662843</v>
      </c>
      <c r="Z41" s="11">
        <f>(M40-M41)/M40</f>
        <v>-2.4839154853535859E-2</v>
      </c>
      <c r="AA41" s="11">
        <f>(R40-R41)/R40</f>
        <v>3.9431774293677564E-2</v>
      </c>
      <c r="AB41" s="7">
        <f t="shared" si="5"/>
        <v>0.29333544918601501</v>
      </c>
      <c r="AC41" s="7">
        <f t="shared" si="6"/>
        <v>0.31614897617631488</v>
      </c>
    </row>
    <row r="42" spans="1:29" x14ac:dyDescent="0.3">
      <c r="A42" s="12">
        <v>41</v>
      </c>
      <c r="B42" s="12" t="s">
        <v>30</v>
      </c>
      <c r="C42" s="12" t="s">
        <v>39</v>
      </c>
      <c r="D42" s="13" t="s">
        <v>16</v>
      </c>
      <c r="E42" s="13">
        <v>1</v>
      </c>
      <c r="F42" s="14">
        <v>180</v>
      </c>
      <c r="G42" s="14">
        <v>144</v>
      </c>
      <c r="H42" s="15">
        <v>36</v>
      </c>
      <c r="I42" s="16">
        <v>0.35206919712915802</v>
      </c>
      <c r="J42" s="16">
        <v>0.353492997049484</v>
      </c>
      <c r="K42" s="16">
        <v>0.97322281764135399</v>
      </c>
      <c r="L42" s="16">
        <v>0.97661976625100499</v>
      </c>
      <c r="M42" s="17">
        <v>0.98005253524032299</v>
      </c>
      <c r="N42" s="18">
        <v>0.40871814215681301</v>
      </c>
      <c r="O42" s="18">
        <v>0.40871814217316499</v>
      </c>
      <c r="P42" s="18">
        <v>0.92968477363745905</v>
      </c>
      <c r="Q42" s="18">
        <v>0.93292975653549104</v>
      </c>
      <c r="R42" s="17">
        <v>0.93620895735459897</v>
      </c>
      <c r="S42" s="16">
        <v>0.30702594515873699</v>
      </c>
      <c r="T42" s="16">
        <v>0.38919599391850801</v>
      </c>
      <c r="U42" s="16">
        <v>1.02195417746263</v>
      </c>
      <c r="V42" s="16">
        <v>1.0364507054641501</v>
      </c>
      <c r="W42" s="17">
        <v>1.0515821730919099</v>
      </c>
      <c r="X42" s="18"/>
      <c r="Y42" s="16">
        <f t="shared" si="2"/>
        <v>4.6830974582438012E-2</v>
      </c>
      <c r="Z42" s="19"/>
      <c r="AA42" s="19"/>
      <c r="AB42" s="16">
        <f t="shared" si="5"/>
        <v>0.10169219699807602</v>
      </c>
      <c r="AC42" s="16">
        <f t="shared" si="6"/>
        <v>0.11537321573731096</v>
      </c>
    </row>
    <row r="43" spans="1:29" x14ac:dyDescent="0.3">
      <c r="A43" s="12">
        <v>42</v>
      </c>
      <c r="B43" s="12" t="s">
        <v>30</v>
      </c>
      <c r="C43" s="12" t="s">
        <v>39</v>
      </c>
      <c r="D43" s="13" t="s">
        <v>16</v>
      </c>
      <c r="E43" s="13">
        <v>2</v>
      </c>
      <c r="F43" s="14">
        <v>180</v>
      </c>
      <c r="G43" s="14">
        <v>144</v>
      </c>
      <c r="H43" s="15">
        <v>36</v>
      </c>
      <c r="I43" s="16">
        <v>0.51114969549343203</v>
      </c>
      <c r="J43" s="16">
        <v>0.51308880267063195</v>
      </c>
      <c r="K43" s="16">
        <v>0.84534874870933796</v>
      </c>
      <c r="L43" s="16">
        <v>0.84829936413321105</v>
      </c>
      <c r="M43" s="17">
        <v>0.85429448723609602</v>
      </c>
      <c r="N43" s="18">
        <v>0.62910720243402196</v>
      </c>
      <c r="O43" s="18">
        <v>0.62910720244066698</v>
      </c>
      <c r="P43" s="18">
        <v>0.736313293072694</v>
      </c>
      <c r="Q43" s="18">
        <v>0.73888332983285998</v>
      </c>
      <c r="R43" s="17">
        <v>0.74410518512158097</v>
      </c>
      <c r="S43" s="16">
        <v>0.56499591199441401</v>
      </c>
      <c r="T43" s="16">
        <v>0.62765188722309495</v>
      </c>
      <c r="U43" s="16">
        <v>0.80969154637909901</v>
      </c>
      <c r="V43" s="16">
        <v>0.82117710652800902</v>
      </c>
      <c r="W43" s="17">
        <v>0.84569523864490703</v>
      </c>
      <c r="X43" s="18"/>
      <c r="Y43" s="16">
        <f t="shared" si="2"/>
        <v>0.14808296504009844</v>
      </c>
      <c r="Z43" s="19">
        <f>(M42-M43)/M42</f>
        <v>0.1283176600052254</v>
      </c>
      <c r="AA43" s="19">
        <f>(R42-R43)/R42</f>
        <v>0.20519326452060069</v>
      </c>
      <c r="AB43" s="16">
        <f t="shared" si="5"/>
        <v>6.4111290439607949E-2</v>
      </c>
      <c r="AC43" s="16">
        <f t="shared" si="6"/>
        <v>0.10159005352332606</v>
      </c>
    </row>
    <row r="44" spans="1:29" x14ac:dyDescent="0.3">
      <c r="A44" s="12">
        <v>43</v>
      </c>
      <c r="B44" s="12" t="s">
        <v>30</v>
      </c>
      <c r="C44" s="12" t="s">
        <v>39</v>
      </c>
      <c r="D44" s="13" t="s">
        <v>16</v>
      </c>
      <c r="E44" s="13">
        <v>3</v>
      </c>
      <c r="F44" s="14">
        <v>180</v>
      </c>
      <c r="G44" s="14">
        <v>144</v>
      </c>
      <c r="H44" s="15">
        <v>36</v>
      </c>
      <c r="I44" s="16">
        <v>0.54055156147225203</v>
      </c>
      <c r="J44" s="16">
        <v>0.54346331240725498</v>
      </c>
      <c r="K44" s="16">
        <v>0.81953283609898397</v>
      </c>
      <c r="L44" s="16">
        <v>0.82239334335147096</v>
      </c>
      <c r="M44" s="17">
        <v>0.83115799598254103</v>
      </c>
      <c r="N44" s="18">
        <v>0.67787520983807603</v>
      </c>
      <c r="O44" s="18">
        <v>0.67787520984702898</v>
      </c>
      <c r="P44" s="18">
        <v>0.68619968688259902</v>
      </c>
      <c r="Q44" s="18">
        <v>0.68859480650992899</v>
      </c>
      <c r="R44" s="17">
        <v>0.69593350195464598</v>
      </c>
      <c r="S44" s="16">
        <v>0.57661560306822801</v>
      </c>
      <c r="T44" s="16">
        <v>0.618253503991125</v>
      </c>
      <c r="U44" s="16">
        <v>0.798804237942911</v>
      </c>
      <c r="V44" s="16">
        <v>0.81013536047114598</v>
      </c>
      <c r="W44" s="17">
        <v>0.84725984023497702</v>
      </c>
      <c r="X44" s="18" t="s">
        <v>77</v>
      </c>
      <c r="Y44" s="16">
        <f t="shared" si="2"/>
        <v>0.19430663080322239</v>
      </c>
      <c r="Z44" s="19">
        <f>(M43-M44)/M43</f>
        <v>2.7082571173329958E-2</v>
      </c>
      <c r="AA44" s="19">
        <f>(R43-R44)/R43</f>
        <v>6.4737733495384947E-2</v>
      </c>
      <c r="AB44" s="16">
        <f t="shared" si="5"/>
        <v>0.10125960676984802</v>
      </c>
      <c r="AC44" s="16">
        <f t="shared" si="6"/>
        <v>0.15132633828033104</v>
      </c>
    </row>
    <row r="45" spans="1:29" x14ac:dyDescent="0.3">
      <c r="A45" s="12">
        <v>44</v>
      </c>
      <c r="B45" s="12" t="s">
        <v>30</v>
      </c>
      <c r="C45" s="12" t="s">
        <v>39</v>
      </c>
      <c r="D45" s="13" t="s">
        <v>16</v>
      </c>
      <c r="E45" s="13">
        <v>4</v>
      </c>
      <c r="F45" s="14">
        <v>180</v>
      </c>
      <c r="G45" s="14">
        <v>144</v>
      </c>
      <c r="H45" s="15">
        <v>36</v>
      </c>
      <c r="I45" s="16">
        <v>0.566492347258022</v>
      </c>
      <c r="J45" s="16">
        <v>0.57207732639668996</v>
      </c>
      <c r="K45" s="16">
        <v>0.796061010189824</v>
      </c>
      <c r="L45" s="16">
        <v>0.79883959109929703</v>
      </c>
      <c r="M45" s="17">
        <v>0.81025216343143602</v>
      </c>
      <c r="N45" s="18">
        <v>0.74744814623846501</v>
      </c>
      <c r="O45" s="18">
        <v>0.74744814625645595</v>
      </c>
      <c r="P45" s="18">
        <v>0.60759434275445801</v>
      </c>
      <c r="Q45" s="18">
        <v>0.60971509734470997</v>
      </c>
      <c r="R45" s="17">
        <v>0.61842575431261104</v>
      </c>
      <c r="S45" s="16">
        <v>0.62207005773486701</v>
      </c>
      <c r="T45" s="16">
        <v>0.64307970709015105</v>
      </c>
      <c r="U45" s="16">
        <v>0.75470736197695998</v>
      </c>
      <c r="V45" s="16">
        <v>0.76541296565971495</v>
      </c>
      <c r="W45" s="17">
        <v>0.81329666213821405</v>
      </c>
      <c r="X45" s="18"/>
      <c r="Y45" s="16">
        <f t="shared" si="2"/>
        <v>0.31018502670873199</v>
      </c>
      <c r="Z45" s="19">
        <f>(M44-M45)/M44</f>
        <v>2.5152657680194111E-2</v>
      </c>
      <c r="AA45" s="19">
        <f>(R44-R45)/R44</f>
        <v>0.11137234724918606</v>
      </c>
      <c r="AB45" s="16">
        <f t="shared" si="5"/>
        <v>0.125378088503598</v>
      </c>
      <c r="AC45" s="16">
        <f t="shared" si="6"/>
        <v>0.19487090782560301</v>
      </c>
    </row>
    <row r="46" spans="1:29" x14ac:dyDescent="0.3">
      <c r="A46" s="12">
        <v>45</v>
      </c>
      <c r="B46" s="12" t="s">
        <v>30</v>
      </c>
      <c r="C46" s="12" t="s">
        <v>39</v>
      </c>
      <c r="D46" s="13" t="s">
        <v>16</v>
      </c>
      <c r="E46" s="13">
        <v>5</v>
      </c>
      <c r="F46" s="14">
        <v>180</v>
      </c>
      <c r="G46" s="14">
        <v>144</v>
      </c>
      <c r="H46" s="15">
        <v>36</v>
      </c>
      <c r="I46" s="16">
        <v>0.55644652218830104</v>
      </c>
      <c r="J46" s="16">
        <v>0.56243502567586201</v>
      </c>
      <c r="K46" s="16">
        <v>0.80523188516655697</v>
      </c>
      <c r="L46" s="16">
        <v>0.80804247620817704</v>
      </c>
      <c r="M46" s="17">
        <v>0.82255068122785302</v>
      </c>
      <c r="N46" s="18">
        <v>0.77014462590932298</v>
      </c>
      <c r="O46" s="18">
        <v>0.77014462591329202</v>
      </c>
      <c r="P46" s="18">
        <v>0.57964990936819305</v>
      </c>
      <c r="Q46" s="18">
        <v>0.58167312637258295</v>
      </c>
      <c r="R46" s="17">
        <v>0.59211692508406999</v>
      </c>
      <c r="S46" s="16">
        <v>0.55751608802552099</v>
      </c>
      <c r="T46" s="16">
        <v>0.58857356611787504</v>
      </c>
      <c r="U46" s="16">
        <v>0.81662313319343705</v>
      </c>
      <c r="V46" s="16">
        <v>0.82820701863379798</v>
      </c>
      <c r="W46" s="17">
        <v>0.89456582206118196</v>
      </c>
      <c r="X46" s="18"/>
      <c r="Y46" s="16">
        <f t="shared" si="2"/>
        <v>0.38916934541444759</v>
      </c>
      <c r="Z46" s="19">
        <f>(M45-M46)/M45</f>
        <v>-1.5178630001223938E-2</v>
      </c>
      <c r="AA46" s="19">
        <f>(R45-R46)/R45</f>
        <v>4.2541613192975267E-2</v>
      </c>
      <c r="AB46" s="16">
        <f t="shared" si="5"/>
        <v>0.21262853788380198</v>
      </c>
      <c r="AC46" s="16">
        <f t="shared" si="6"/>
        <v>0.30244889697711197</v>
      </c>
    </row>
    <row r="47" spans="1:29" x14ac:dyDescent="0.3">
      <c r="A47" s="2">
        <v>46</v>
      </c>
      <c r="B47" s="2" t="s">
        <v>30</v>
      </c>
      <c r="C47" s="2" t="s">
        <v>41</v>
      </c>
      <c r="D47" s="3" t="s">
        <v>16</v>
      </c>
      <c r="E47" s="3">
        <v>1</v>
      </c>
      <c r="F47" s="5">
        <v>180</v>
      </c>
      <c r="G47" s="5">
        <v>144</v>
      </c>
      <c r="H47" s="6">
        <v>36</v>
      </c>
      <c r="I47" s="7">
        <v>0.48931523465247301</v>
      </c>
      <c r="J47" s="7">
        <v>0.48984889911999102</v>
      </c>
      <c r="K47" s="7">
        <v>0.86402124298730798</v>
      </c>
      <c r="L47" s="7">
        <v>0.86703703310943803</v>
      </c>
      <c r="M47" s="8">
        <v>0.87008462434473899</v>
      </c>
      <c r="N47" s="7">
        <v>0.54843817757709501</v>
      </c>
      <c r="O47" s="7">
        <v>0.54843817758010405</v>
      </c>
      <c r="P47" s="7">
        <v>0.812450760943906</v>
      </c>
      <c r="Q47" s="7">
        <v>0.81528654883622698</v>
      </c>
      <c r="R47" s="8">
        <v>0.81815223974170304</v>
      </c>
      <c r="S47" s="7">
        <v>0.53116208267484799</v>
      </c>
      <c r="T47" s="7">
        <v>0.62252385368845597</v>
      </c>
      <c r="U47" s="7">
        <v>0.84059015627910605</v>
      </c>
      <c r="V47" s="7">
        <v>0.85251401647463398</v>
      </c>
      <c r="W47" s="8">
        <v>0.86496013491952295</v>
      </c>
      <c r="X47" s="9"/>
      <c r="Y47" s="7">
        <f t="shared" si="2"/>
        <v>6.347520923420244E-2</v>
      </c>
      <c r="Z47" s="11"/>
      <c r="AA47" s="11"/>
      <c r="AB47" s="7">
        <f t="shared" si="5"/>
        <v>1.7276094902247019E-2</v>
      </c>
      <c r="AC47" s="7">
        <f t="shared" si="6"/>
        <v>4.6807895177819914E-2</v>
      </c>
    </row>
    <row r="48" spans="1:29" x14ac:dyDescent="0.3">
      <c r="A48" s="2">
        <v>47</v>
      </c>
      <c r="B48" s="2" t="s">
        <v>30</v>
      </c>
      <c r="C48" s="2" t="s">
        <v>41</v>
      </c>
      <c r="D48" s="3" t="s">
        <v>16</v>
      </c>
      <c r="E48" s="3">
        <v>2</v>
      </c>
      <c r="F48" s="5">
        <v>180</v>
      </c>
      <c r="G48" s="5">
        <v>144</v>
      </c>
      <c r="H48" s="6">
        <v>36</v>
      </c>
      <c r="I48" s="7">
        <v>0.65799107534148604</v>
      </c>
      <c r="J48" s="7">
        <v>0.65817970580346896</v>
      </c>
      <c r="K48" s="7">
        <v>0.70707696422195299</v>
      </c>
      <c r="L48" s="7">
        <v>0.70954495414881302</v>
      </c>
      <c r="M48" s="8">
        <v>0.71455946851368002</v>
      </c>
      <c r="N48" s="7">
        <v>0.76616078186113001</v>
      </c>
      <c r="O48" s="7">
        <v>0.76616078186421699</v>
      </c>
      <c r="P48" s="7">
        <v>0.58465156473986901</v>
      </c>
      <c r="Q48" s="7">
        <v>0.58669223958223105</v>
      </c>
      <c r="R48" s="8">
        <v>0.59083852608027199</v>
      </c>
      <c r="S48" s="7">
        <v>0.76371100291203498</v>
      </c>
      <c r="T48" s="7">
        <v>0.80704786909524695</v>
      </c>
      <c r="U48" s="7">
        <v>0.59675310221229605</v>
      </c>
      <c r="V48" s="7">
        <v>0.60521810802859599</v>
      </c>
      <c r="W48" s="8">
        <v>0.62328828730444497</v>
      </c>
      <c r="X48" s="9"/>
      <c r="Y48" s="7">
        <f t="shared" si="2"/>
        <v>0.20939890845337186</v>
      </c>
      <c r="Z48" s="11">
        <f>(M47-M48)/M47</f>
        <v>0.17874716031005031</v>
      </c>
      <c r="AA48" s="11">
        <f>(R47-R48)/R47</f>
        <v>0.27783791648996248</v>
      </c>
      <c r="AB48" s="7">
        <f t="shared" si="5"/>
        <v>2.4497789490950383E-3</v>
      </c>
      <c r="AC48" s="7">
        <f t="shared" si="6"/>
        <v>3.2449761224172979E-2</v>
      </c>
    </row>
    <row r="49" spans="1:29" x14ac:dyDescent="0.3">
      <c r="A49" s="2">
        <v>48</v>
      </c>
      <c r="B49" s="2" t="s">
        <v>30</v>
      </c>
      <c r="C49" s="2" t="s">
        <v>41</v>
      </c>
      <c r="D49" s="3" t="s">
        <v>16</v>
      </c>
      <c r="E49" s="3">
        <v>3</v>
      </c>
      <c r="F49" s="5">
        <v>180</v>
      </c>
      <c r="G49" s="5">
        <v>144</v>
      </c>
      <c r="H49" s="6">
        <v>36</v>
      </c>
      <c r="I49" s="7">
        <v>0.68956687162861197</v>
      </c>
      <c r="J49" s="7">
        <v>0.68992555055342697</v>
      </c>
      <c r="K49" s="7">
        <v>0.67364641030076799</v>
      </c>
      <c r="L49" s="7">
        <v>0.67599771382077001</v>
      </c>
      <c r="M49" s="8">
        <v>0.68320215581794297</v>
      </c>
      <c r="N49" s="7">
        <v>0.80949769349930101</v>
      </c>
      <c r="O49" s="7">
        <v>0.80949769350266698</v>
      </c>
      <c r="P49" s="7">
        <v>0.52770178150953095</v>
      </c>
      <c r="Q49" s="7">
        <v>0.529543678144623</v>
      </c>
      <c r="R49" s="8">
        <v>0.53518728704471796</v>
      </c>
      <c r="S49" s="7">
        <v>0.79838231909417301</v>
      </c>
      <c r="T49" s="7">
        <v>0.83662381639693695</v>
      </c>
      <c r="U49" s="7">
        <v>0.55123558207398404</v>
      </c>
      <c r="V49" s="7">
        <v>0.55905491705709398</v>
      </c>
      <c r="W49" s="8">
        <v>0.58467362717374205</v>
      </c>
      <c r="X49" s="9" t="s">
        <v>77</v>
      </c>
      <c r="Y49" s="7">
        <f t="shared" si="2"/>
        <v>0.27656648869698863</v>
      </c>
      <c r="Z49" s="11">
        <f>(M48-M49)/M48</f>
        <v>4.3883419193873188E-2</v>
      </c>
      <c r="AA49" s="11">
        <f>(R48-R49)/R48</f>
        <v>9.4190267863462213E-2</v>
      </c>
      <c r="AB49" s="7">
        <f t="shared" si="5"/>
        <v>1.1115374405127998E-2</v>
      </c>
      <c r="AC49" s="7">
        <f t="shared" si="6"/>
        <v>4.9486340129024087E-2</v>
      </c>
    </row>
    <row r="50" spans="1:29" x14ac:dyDescent="0.3">
      <c r="A50" s="2">
        <v>49</v>
      </c>
      <c r="B50" s="2" t="s">
        <v>30</v>
      </c>
      <c r="C50" s="2" t="s">
        <v>41</v>
      </c>
      <c r="D50" s="3" t="s">
        <v>16</v>
      </c>
      <c r="E50" s="3">
        <v>4</v>
      </c>
      <c r="F50" s="5">
        <v>180</v>
      </c>
      <c r="G50" s="5">
        <v>144</v>
      </c>
      <c r="H50" s="6">
        <v>36</v>
      </c>
      <c r="I50" s="7">
        <v>0.688149476611429</v>
      </c>
      <c r="J50" s="7">
        <v>0.69043980058450005</v>
      </c>
      <c r="K50" s="7">
        <v>0.67518254733236505</v>
      </c>
      <c r="L50" s="7">
        <v>0.67753921260351002</v>
      </c>
      <c r="M50" s="8">
        <v>0.68721883459252198</v>
      </c>
      <c r="N50" s="7">
        <v>0.84402432470347999</v>
      </c>
      <c r="O50" s="7">
        <v>0.84402432470768496</v>
      </c>
      <c r="P50" s="7">
        <v>0.47749285625837101</v>
      </c>
      <c r="Q50" s="7">
        <v>0.479159503057832</v>
      </c>
      <c r="R50" s="8">
        <v>0.48600498561554401</v>
      </c>
      <c r="S50" s="7">
        <v>0.80573352870966697</v>
      </c>
      <c r="T50" s="7">
        <v>0.85097623921289001</v>
      </c>
      <c r="U50" s="7">
        <v>0.54109293281694604</v>
      </c>
      <c r="V50" s="7">
        <v>0.548768393248528</v>
      </c>
      <c r="W50" s="8">
        <v>0.58309895773884601</v>
      </c>
      <c r="X50" s="9"/>
      <c r="Y50" s="7">
        <f t="shared" si="2"/>
        <v>0.41401601821457223</v>
      </c>
      <c r="Z50" s="11">
        <f>(M49-M50)/M49</f>
        <v>-5.8791951113944616E-3</v>
      </c>
      <c r="AA50" s="11">
        <f>(R49-R50)/R49</f>
        <v>9.1897364940704385E-2</v>
      </c>
      <c r="AB50" s="7">
        <f t="shared" si="5"/>
        <v>3.829079599381302E-2</v>
      </c>
      <c r="AC50" s="7">
        <f t="shared" si="6"/>
        <v>9.7093972123302008E-2</v>
      </c>
    </row>
    <row r="51" spans="1:29" x14ac:dyDescent="0.3">
      <c r="A51" s="12">
        <v>50</v>
      </c>
      <c r="B51" s="12" t="s">
        <v>30</v>
      </c>
      <c r="C51" s="12" t="s">
        <v>42</v>
      </c>
      <c r="D51" s="13" t="s">
        <v>16</v>
      </c>
      <c r="E51" s="13">
        <v>1</v>
      </c>
      <c r="F51" s="14">
        <v>180</v>
      </c>
      <c r="G51" s="14">
        <v>144</v>
      </c>
      <c r="H51" s="15">
        <v>36</v>
      </c>
      <c r="I51" s="16">
        <v>0.47202399025047898</v>
      </c>
      <c r="J51" s="16">
        <v>0.47313847610235599</v>
      </c>
      <c r="K51" s="16">
        <v>0.878526899923325</v>
      </c>
      <c r="L51" s="16">
        <v>0.88159332076461605</v>
      </c>
      <c r="M51" s="17">
        <v>0.88469207661340199</v>
      </c>
      <c r="N51" s="18">
        <v>0.575609439006732</v>
      </c>
      <c r="O51" s="18">
        <v>0.57560943900717898</v>
      </c>
      <c r="P51" s="18">
        <v>0.78762827645723799</v>
      </c>
      <c r="Q51" s="18">
        <v>0.790377423651626</v>
      </c>
      <c r="R51" s="17">
        <v>0.79315556024431799</v>
      </c>
      <c r="S51" s="16">
        <v>0.56385745551673905</v>
      </c>
      <c r="T51" s="16">
        <v>0.62173468603086102</v>
      </c>
      <c r="U51" s="16">
        <v>0.81075038270453803</v>
      </c>
      <c r="V51" s="16">
        <v>0.82225096255861596</v>
      </c>
      <c r="W51" s="17">
        <v>0.83425526122545501</v>
      </c>
      <c r="X51" s="18"/>
      <c r="Y51" s="16">
        <f t="shared" si="2"/>
        <v>0.11540802455055316</v>
      </c>
      <c r="Z51" s="19"/>
      <c r="AA51" s="19"/>
      <c r="AB51" s="16">
        <f t="shared" si="5"/>
        <v>1.1751983489992956E-2</v>
      </c>
      <c r="AC51" s="16">
        <f t="shared" si="6"/>
        <v>4.1099700981137022E-2</v>
      </c>
    </row>
    <row r="52" spans="1:29" x14ac:dyDescent="0.3">
      <c r="A52" s="12">
        <v>51</v>
      </c>
      <c r="B52" s="12" t="s">
        <v>30</v>
      </c>
      <c r="C52" s="12" t="s">
        <v>42</v>
      </c>
      <c r="D52" s="13" t="s">
        <v>16</v>
      </c>
      <c r="E52" s="13">
        <v>2</v>
      </c>
      <c r="F52" s="14">
        <v>180</v>
      </c>
      <c r="G52" s="14">
        <v>144</v>
      </c>
      <c r="H52" s="15">
        <v>36</v>
      </c>
      <c r="I52" s="16">
        <v>0.52813737662416504</v>
      </c>
      <c r="J52" s="16">
        <v>0.53042457003944099</v>
      </c>
      <c r="K52" s="16">
        <v>0.83053082924918098</v>
      </c>
      <c r="L52" s="16">
        <v>0.83342972402902904</v>
      </c>
      <c r="M52" s="17">
        <v>0.83931976002859998</v>
      </c>
      <c r="N52" s="18">
        <v>0.651749322174764</v>
      </c>
      <c r="O52" s="18">
        <v>0.65174932217933901</v>
      </c>
      <c r="P52" s="18">
        <v>0.71348430883820602</v>
      </c>
      <c r="Q52" s="18">
        <v>0.715974663037658</v>
      </c>
      <c r="R52" s="17">
        <v>0.72103461760669496</v>
      </c>
      <c r="S52" s="16">
        <v>0.56793477976351703</v>
      </c>
      <c r="T52" s="16">
        <v>0.62218739519301802</v>
      </c>
      <c r="U52" s="16">
        <v>0.80695179155194197</v>
      </c>
      <c r="V52" s="16">
        <v>0.81839848798910697</v>
      </c>
      <c r="W52" s="17">
        <v>0.842833658055677</v>
      </c>
      <c r="X52" s="18" t="s">
        <v>77</v>
      </c>
      <c r="Y52" s="16">
        <f t="shared" si="2"/>
        <v>0.16404918645171956</v>
      </c>
      <c r="Z52" s="19">
        <f>(M51-M52)/M51</f>
        <v>5.1285998579852853E-2</v>
      </c>
      <c r="AA52" s="19">
        <f>(R51-R52)/R51</f>
        <v>9.0929126961434154E-2</v>
      </c>
      <c r="AB52" s="16">
        <f t="shared" si="5"/>
        <v>8.3814542411246973E-2</v>
      </c>
      <c r="AC52" s="16">
        <f t="shared" si="6"/>
        <v>0.12179904044898204</v>
      </c>
    </row>
    <row r="53" spans="1:29" x14ac:dyDescent="0.3">
      <c r="A53" s="12">
        <v>52</v>
      </c>
      <c r="B53" s="12" t="s">
        <v>30</v>
      </c>
      <c r="C53" s="12" t="s">
        <v>42</v>
      </c>
      <c r="D53" s="13" t="s">
        <v>16</v>
      </c>
      <c r="E53" s="13">
        <v>3</v>
      </c>
      <c r="F53" s="14">
        <v>180</v>
      </c>
      <c r="G53" s="14">
        <v>144</v>
      </c>
      <c r="H53" s="15">
        <v>36</v>
      </c>
      <c r="I53" s="16">
        <v>0.52482490709158902</v>
      </c>
      <c r="J53" s="16">
        <v>0.53109237959867495</v>
      </c>
      <c r="K53" s="16">
        <v>0.83344088889241397</v>
      </c>
      <c r="L53" s="16">
        <v>0.83634994097938598</v>
      </c>
      <c r="M53" s="17">
        <v>0.84526333597456804</v>
      </c>
      <c r="N53" s="18">
        <v>0.68770795628877801</v>
      </c>
      <c r="O53" s="18">
        <v>0.687707956294629</v>
      </c>
      <c r="P53" s="18">
        <v>0.67564551952599705</v>
      </c>
      <c r="Q53" s="18">
        <v>0.67800380076084599</v>
      </c>
      <c r="R53" s="17">
        <v>0.68522962261878695</v>
      </c>
      <c r="S53" s="16">
        <v>0.61185687385947696</v>
      </c>
      <c r="T53" s="16">
        <v>0.65628693756176304</v>
      </c>
      <c r="U53" s="16">
        <v>0.76483699334491395</v>
      </c>
      <c r="V53" s="16">
        <v>0.77568628691906405</v>
      </c>
      <c r="W53" s="17">
        <v>0.81123213674477901</v>
      </c>
      <c r="X53" s="18"/>
      <c r="Y53" s="16">
        <f t="shared" si="2"/>
        <v>0.23354757014760943</v>
      </c>
      <c r="Z53" s="19">
        <f>(M52-M53)/M52</f>
        <v>-7.0814202512824572E-3</v>
      </c>
      <c r="AA53" s="19">
        <f>(R52-R53)/R52</f>
        <v>4.9657802986983177E-2</v>
      </c>
      <c r="AB53" s="16">
        <f t="shared" si="5"/>
        <v>7.5851082429301053E-2</v>
      </c>
      <c r="AC53" s="16">
        <f t="shared" si="6"/>
        <v>0.12600251412599206</v>
      </c>
    </row>
    <row r="54" spans="1:29" x14ac:dyDescent="0.3">
      <c r="A54" s="2">
        <v>53</v>
      </c>
      <c r="B54" s="2" t="s">
        <v>30</v>
      </c>
      <c r="C54" s="2" t="s">
        <v>43</v>
      </c>
      <c r="D54" s="3" t="s">
        <v>16</v>
      </c>
      <c r="E54" s="3">
        <v>1</v>
      </c>
      <c r="F54" s="5">
        <v>180</v>
      </c>
      <c r="G54" s="5">
        <v>144</v>
      </c>
      <c r="H54" s="6">
        <v>36</v>
      </c>
      <c r="I54" s="7">
        <v>0.38882230987634397</v>
      </c>
      <c r="J54" s="7">
        <v>0.39015802825190699</v>
      </c>
      <c r="K54" s="7">
        <v>0.94521741693526595</v>
      </c>
      <c r="L54" s="7">
        <v>0.94851661515798902</v>
      </c>
      <c r="M54" s="8">
        <v>0.95185060299530899</v>
      </c>
      <c r="N54" s="7">
        <v>0.45248113293053799</v>
      </c>
      <c r="O54" s="7">
        <v>0.45248113293308101</v>
      </c>
      <c r="P54" s="7">
        <v>0.89461872872842696</v>
      </c>
      <c r="Q54" s="7">
        <v>0.89774131668221702</v>
      </c>
      <c r="R54" s="8">
        <v>0.900896831918374</v>
      </c>
      <c r="S54" s="7">
        <v>0.40537591211075802</v>
      </c>
      <c r="T54" s="7">
        <v>0.50423797174593799</v>
      </c>
      <c r="U54" s="7">
        <v>0.94666034460917103</v>
      </c>
      <c r="V54" s="7">
        <v>0.96008882163504605</v>
      </c>
      <c r="W54" s="8">
        <v>0.97410545826595596</v>
      </c>
      <c r="X54" s="9"/>
      <c r="Y54" s="7">
        <f t="shared" si="2"/>
        <v>5.6558941347849778E-2</v>
      </c>
      <c r="Z54" s="11"/>
      <c r="AA54" s="11"/>
      <c r="AB54" s="7">
        <f t="shared" si="5"/>
        <v>4.7105220819779969E-2</v>
      </c>
      <c r="AC54" s="7">
        <f t="shared" si="6"/>
        <v>7.3208626347581962E-2</v>
      </c>
    </row>
    <row r="55" spans="1:29" x14ac:dyDescent="0.3">
      <c r="A55" s="2">
        <v>54</v>
      </c>
      <c r="B55" s="2" t="s">
        <v>30</v>
      </c>
      <c r="C55" s="2" t="s">
        <v>43</v>
      </c>
      <c r="D55" s="3" t="s">
        <v>16</v>
      </c>
      <c r="E55" s="3">
        <v>2</v>
      </c>
      <c r="F55" s="5">
        <v>180</v>
      </c>
      <c r="G55" s="5">
        <v>144</v>
      </c>
      <c r="H55" s="6">
        <v>36</v>
      </c>
      <c r="I55" s="7">
        <v>0.51731806639161504</v>
      </c>
      <c r="J55" s="7">
        <v>0.51955333670204895</v>
      </c>
      <c r="K55" s="7">
        <v>0.83999846230017905</v>
      </c>
      <c r="L55" s="7">
        <v>0.84293040302012101</v>
      </c>
      <c r="M55" s="8">
        <v>0.84888758246282103</v>
      </c>
      <c r="N55" s="7">
        <v>0.64471186399576697</v>
      </c>
      <c r="O55" s="7">
        <v>0.64471186399944502</v>
      </c>
      <c r="P55" s="7">
        <v>0.72065730620462798</v>
      </c>
      <c r="Q55" s="7">
        <v>0.72317269712022403</v>
      </c>
      <c r="R55" s="8">
        <v>0.72828352182101996</v>
      </c>
      <c r="S55" s="7">
        <v>0.56090244098433795</v>
      </c>
      <c r="T55" s="7">
        <v>0.64456980785037599</v>
      </c>
      <c r="U55" s="7">
        <v>0.81349230140453299</v>
      </c>
      <c r="V55" s="7">
        <v>0.82503177566512098</v>
      </c>
      <c r="W55" s="8">
        <v>0.84966499779904303</v>
      </c>
      <c r="X55" s="9"/>
      <c r="Y55" s="7">
        <f t="shared" si="2"/>
        <v>0.16560042487332322</v>
      </c>
      <c r="Z55" s="11">
        <f>(M54-M55)/M54</f>
        <v>0.10817140863122969</v>
      </c>
      <c r="AA55" s="11">
        <f>(R54-R55)/R54</f>
        <v>0.19160163959039619</v>
      </c>
      <c r="AB55" s="7">
        <f t="shared" si="5"/>
        <v>8.3809423011429018E-2</v>
      </c>
      <c r="AC55" s="7">
        <f t="shared" si="6"/>
        <v>0.12138147597802307</v>
      </c>
    </row>
    <row r="56" spans="1:29" x14ac:dyDescent="0.3">
      <c r="A56" s="2">
        <v>55</v>
      </c>
      <c r="B56" s="2" t="s">
        <v>30</v>
      </c>
      <c r="C56" s="2" t="s">
        <v>43</v>
      </c>
      <c r="D56" s="3" t="s">
        <v>16</v>
      </c>
      <c r="E56" s="3">
        <v>3</v>
      </c>
      <c r="F56" s="5">
        <v>180</v>
      </c>
      <c r="G56" s="5">
        <v>144</v>
      </c>
      <c r="H56" s="6">
        <v>36</v>
      </c>
      <c r="I56" s="7">
        <v>0.55455579440289904</v>
      </c>
      <c r="J56" s="7">
        <v>0.55743382501401095</v>
      </c>
      <c r="K56" s="7">
        <v>0.806946284182259</v>
      </c>
      <c r="L56" s="7">
        <v>0.80976285918279001</v>
      </c>
      <c r="M56" s="8">
        <v>0.81839290249680297</v>
      </c>
      <c r="N56" s="7">
        <v>0.70418008958696399</v>
      </c>
      <c r="O56" s="7">
        <v>0.70418008959276102</v>
      </c>
      <c r="P56" s="7">
        <v>0.65758536908821796</v>
      </c>
      <c r="Q56" s="7">
        <v>0.65988061295710398</v>
      </c>
      <c r="R56" s="8">
        <v>0.66691328703855601</v>
      </c>
      <c r="S56" s="7">
        <v>0.64163951333289904</v>
      </c>
      <c r="T56" s="7">
        <v>0.69640199817727799</v>
      </c>
      <c r="U56" s="7">
        <v>0.73490803336199795</v>
      </c>
      <c r="V56" s="7">
        <v>0.74533278147607096</v>
      </c>
      <c r="W56" s="8">
        <v>0.77948768090810705</v>
      </c>
      <c r="X56" s="9" t="s">
        <v>77</v>
      </c>
      <c r="Y56" s="7">
        <f t="shared" si="2"/>
        <v>0.22713539886256534</v>
      </c>
      <c r="Z56" s="11">
        <f>(M55-M56)/M55</f>
        <v>3.592310760106289E-2</v>
      </c>
      <c r="AA56" s="11">
        <f>(R55-R56)/R55</f>
        <v>8.4266955030112639E-2</v>
      </c>
      <c r="AB56" s="7">
        <f t="shared" si="5"/>
        <v>6.254057625406495E-2</v>
      </c>
      <c r="AC56" s="7">
        <f t="shared" si="6"/>
        <v>0.11257439386955104</v>
      </c>
    </row>
    <row r="57" spans="1:29" x14ac:dyDescent="0.3">
      <c r="A57" s="2">
        <v>56</v>
      </c>
      <c r="B57" s="2" t="s">
        <v>30</v>
      </c>
      <c r="C57" s="2" t="s">
        <v>43</v>
      </c>
      <c r="D57" s="3" t="s">
        <v>16</v>
      </c>
      <c r="E57" s="3">
        <v>4</v>
      </c>
      <c r="F57" s="5">
        <v>180</v>
      </c>
      <c r="G57" s="5">
        <v>144</v>
      </c>
      <c r="H57" s="6">
        <v>36</v>
      </c>
      <c r="I57" s="7">
        <v>0.53568579391527404</v>
      </c>
      <c r="J57" s="7">
        <v>0.54573543374112998</v>
      </c>
      <c r="K57" s="7">
        <v>0.823861019327086</v>
      </c>
      <c r="L57" s="7">
        <v>0.82673663372228801</v>
      </c>
      <c r="M57" s="8">
        <v>0.83854775542570903</v>
      </c>
      <c r="N57" s="7">
        <v>0.73631113363742395</v>
      </c>
      <c r="O57" s="7">
        <v>0.73631113363897105</v>
      </c>
      <c r="P57" s="7">
        <v>0.62084664387297195</v>
      </c>
      <c r="Q57" s="7">
        <v>0.62301365445418899</v>
      </c>
      <c r="R57" s="8">
        <v>0.63191430043442198</v>
      </c>
      <c r="S57" s="7">
        <v>0.60638298323657602</v>
      </c>
      <c r="T57" s="7">
        <v>0.65301148591401903</v>
      </c>
      <c r="U57" s="7">
        <v>0.77021126917662397</v>
      </c>
      <c r="V57" s="7">
        <v>0.78113679742136899</v>
      </c>
      <c r="W57" s="8">
        <v>0.83000416574935898</v>
      </c>
      <c r="X57" s="9"/>
      <c r="Y57" s="7">
        <f t="shared" si="2"/>
        <v>0.32699601013813551</v>
      </c>
      <c r="Z57" s="11">
        <f>(M56-M57)/M56</f>
        <v>-2.4627355476100062E-2</v>
      </c>
      <c r="AA57" s="11">
        <f>(R56-R57)/R56</f>
        <v>5.2479066295931583E-2</v>
      </c>
      <c r="AB57" s="7">
        <f t="shared" si="5"/>
        <v>0.12992815040084793</v>
      </c>
      <c r="AC57" s="7">
        <f t="shared" si="6"/>
        <v>0.198089865314937</v>
      </c>
    </row>
    <row r="58" spans="1:29" x14ac:dyDescent="0.3">
      <c r="A58" s="12">
        <v>57</v>
      </c>
      <c r="B58" s="12" t="s">
        <v>30</v>
      </c>
      <c r="C58" s="12" t="s">
        <v>44</v>
      </c>
      <c r="D58" s="13" t="s">
        <v>16</v>
      </c>
      <c r="E58" s="13">
        <v>1</v>
      </c>
      <c r="F58" s="14">
        <v>180</v>
      </c>
      <c r="G58" s="14">
        <v>144</v>
      </c>
      <c r="H58" s="15">
        <v>36</v>
      </c>
      <c r="I58" s="16">
        <v>0.38323784020600699</v>
      </c>
      <c r="J58" s="16">
        <v>0.38433114059745599</v>
      </c>
      <c r="K58" s="16">
        <v>0.94952593069149704</v>
      </c>
      <c r="L58" s="16">
        <v>0.95284016740237398</v>
      </c>
      <c r="M58" s="17">
        <v>0.95618935230674296</v>
      </c>
      <c r="N58" s="18">
        <v>0.44636433982809498</v>
      </c>
      <c r="O58" s="18">
        <v>0.44636433983107399</v>
      </c>
      <c r="P58" s="18">
        <v>0.89960211756673603</v>
      </c>
      <c r="Q58" s="18">
        <v>0.90274209960077101</v>
      </c>
      <c r="R58" s="17">
        <v>0.90591519233547702</v>
      </c>
      <c r="S58" s="16">
        <v>0.42266776690419799</v>
      </c>
      <c r="T58" s="16">
        <v>0.50958811965044104</v>
      </c>
      <c r="U58" s="16">
        <v>0.93279420321716999</v>
      </c>
      <c r="V58" s="16">
        <v>0.94602598756210499</v>
      </c>
      <c r="W58" s="17">
        <v>0.95983731648527104</v>
      </c>
      <c r="X58" s="18"/>
      <c r="Y58" s="16">
        <f t="shared" si="2"/>
        <v>5.5495437538317052E-2</v>
      </c>
      <c r="Z58" s="19"/>
      <c r="AA58" s="19"/>
      <c r="AB58" s="16">
        <f t="shared" si="5"/>
        <v>2.3696572923896986E-2</v>
      </c>
      <c r="AC58" s="16">
        <f t="shared" si="6"/>
        <v>5.3922124149794026E-2</v>
      </c>
    </row>
    <row r="59" spans="1:29" x14ac:dyDescent="0.3">
      <c r="A59" s="12">
        <v>58</v>
      </c>
      <c r="B59" s="12" t="s">
        <v>30</v>
      </c>
      <c r="C59" s="12" t="s">
        <v>44</v>
      </c>
      <c r="D59" s="13" t="s">
        <v>16</v>
      </c>
      <c r="E59" s="13">
        <v>2</v>
      </c>
      <c r="F59" s="14">
        <v>180</v>
      </c>
      <c r="G59" s="14">
        <v>144</v>
      </c>
      <c r="H59" s="15">
        <v>36</v>
      </c>
      <c r="I59" s="16">
        <v>0.48464215787355602</v>
      </c>
      <c r="J59" s="16">
        <v>0.48769382387261101</v>
      </c>
      <c r="K59" s="16">
        <v>0.86796540109614895</v>
      </c>
      <c r="L59" s="16">
        <v>0.87099495795510495</v>
      </c>
      <c r="M59" s="17">
        <v>0.87715047594287199</v>
      </c>
      <c r="N59" s="18">
        <v>0.63278954548628696</v>
      </c>
      <c r="O59" s="18">
        <v>0.632789545491942</v>
      </c>
      <c r="P59" s="18">
        <v>0.73264899764484703</v>
      </c>
      <c r="Q59" s="18">
        <v>0.73520624450424898</v>
      </c>
      <c r="R59" s="17">
        <v>0.74040211300088099</v>
      </c>
      <c r="S59" s="16">
        <v>0.68665190155786604</v>
      </c>
      <c r="T59" s="16">
        <v>0.72112735617030499</v>
      </c>
      <c r="U59" s="16">
        <v>0.68720524833075303</v>
      </c>
      <c r="V59" s="16">
        <v>0.69695332739820404</v>
      </c>
      <c r="W59" s="17">
        <v>0.717762472739225</v>
      </c>
      <c r="X59" s="18"/>
      <c r="Y59" s="16">
        <f t="shared" si="2"/>
        <v>0.18469472269297574</v>
      </c>
      <c r="Z59" s="19">
        <f>(M58-M59)/M58</f>
        <v>8.2660276621147222E-2</v>
      </c>
      <c r="AA59" s="19">
        <f>(R58-R59)/R58</f>
        <v>0.18270262021757053</v>
      </c>
      <c r="AB59" s="16">
        <f t="shared" si="5"/>
        <v>-5.3862356071579076E-2</v>
      </c>
      <c r="AC59" s="16">
        <f t="shared" si="6"/>
        <v>-2.2639640261655991E-2</v>
      </c>
    </row>
    <row r="60" spans="1:29" x14ac:dyDescent="0.3">
      <c r="A60" s="12">
        <v>59</v>
      </c>
      <c r="B60" s="12" t="s">
        <v>30</v>
      </c>
      <c r="C60" s="12" t="s">
        <v>44</v>
      </c>
      <c r="D60" s="13" t="s">
        <v>16</v>
      </c>
      <c r="E60" s="13">
        <v>3</v>
      </c>
      <c r="F60" s="14">
        <v>180</v>
      </c>
      <c r="G60" s="14">
        <v>144</v>
      </c>
      <c r="H60" s="15">
        <v>36</v>
      </c>
      <c r="I60" s="16">
        <v>0.54701964771678402</v>
      </c>
      <c r="J60" s="16">
        <v>0.54947002390928801</v>
      </c>
      <c r="K60" s="16">
        <v>0.81374372330741895</v>
      </c>
      <c r="L60" s="16">
        <v>0.81658402417109999</v>
      </c>
      <c r="M60" s="17">
        <v>0.82528676401426804</v>
      </c>
      <c r="N60" s="18">
        <v>0.71358383401361702</v>
      </c>
      <c r="O60" s="18">
        <v>0.71358383401521097</v>
      </c>
      <c r="P60" s="18">
        <v>0.647049051141668</v>
      </c>
      <c r="Q60" s="18">
        <v>0.64930751891986704</v>
      </c>
      <c r="R60" s="17">
        <v>0.656227510308516</v>
      </c>
      <c r="S60" s="16">
        <v>0.72010523634272094</v>
      </c>
      <c r="T60" s="16">
        <v>0.73436168933581802</v>
      </c>
      <c r="U60" s="16">
        <v>0.64948679055936998</v>
      </c>
      <c r="V60" s="16">
        <v>0.65869982931746396</v>
      </c>
      <c r="W60" s="17">
        <v>0.68888477084342603</v>
      </c>
      <c r="X60" s="18" t="s">
        <v>77</v>
      </c>
      <c r="Y60" s="16">
        <f t="shared" si="2"/>
        <v>0.25762292962431771</v>
      </c>
      <c r="Z60" s="19">
        <f>(M59-M60)/M59</f>
        <v>5.9127496764855868E-2</v>
      </c>
      <c r="AA60" s="19">
        <f>(R59-R60)/R59</f>
        <v>0.11368768567015804</v>
      </c>
      <c r="AB60" s="16">
        <f t="shared" si="5"/>
        <v>-6.5214023291039203E-3</v>
      </c>
      <c r="AC60" s="16">
        <f t="shared" si="6"/>
        <v>3.2657260534910026E-2</v>
      </c>
    </row>
    <row r="61" spans="1:29" x14ac:dyDescent="0.3">
      <c r="A61" s="12">
        <v>60</v>
      </c>
      <c r="B61" s="12" t="s">
        <v>30</v>
      </c>
      <c r="C61" s="12" t="s">
        <v>44</v>
      </c>
      <c r="D61" s="13" t="s">
        <v>16</v>
      </c>
      <c r="E61" s="13">
        <v>4</v>
      </c>
      <c r="F61" s="14">
        <v>180</v>
      </c>
      <c r="G61" s="14">
        <v>144</v>
      </c>
      <c r="H61" s="15">
        <v>36</v>
      </c>
      <c r="I61" s="16">
        <v>0.55729690884305005</v>
      </c>
      <c r="J61" s="16">
        <v>0.56365503933597205</v>
      </c>
      <c r="K61" s="16">
        <v>0.80445961417173195</v>
      </c>
      <c r="L61" s="16">
        <v>0.80726750966939798</v>
      </c>
      <c r="M61" s="17">
        <v>0.81880048693810104</v>
      </c>
      <c r="N61" s="18">
        <v>0.76157632092659999</v>
      </c>
      <c r="O61" s="18">
        <v>0.76157632094766903</v>
      </c>
      <c r="P61" s="18">
        <v>0.59035484773989899</v>
      </c>
      <c r="Q61" s="18">
        <v>0.59241542938973202</v>
      </c>
      <c r="R61" s="17">
        <v>0.60087893572306506</v>
      </c>
      <c r="S61" s="16">
        <v>0.71319602607963895</v>
      </c>
      <c r="T61" s="16">
        <v>0.73820462539012799</v>
      </c>
      <c r="U61" s="16">
        <v>0.65745422126225295</v>
      </c>
      <c r="V61" s="16">
        <v>0.66678027886682001</v>
      </c>
      <c r="W61" s="17">
        <v>0.70849358387150996</v>
      </c>
      <c r="X61" s="18"/>
      <c r="Y61" s="16">
        <f t="shared" si="2"/>
        <v>0.36267131074049225</v>
      </c>
      <c r="Z61" s="19">
        <f>(M60-M61)/M60</f>
        <v>7.8594221536004948E-3</v>
      </c>
      <c r="AA61" s="19">
        <f>(R60-R61)/R60</f>
        <v>8.4343575537437626E-2</v>
      </c>
      <c r="AB61" s="16">
        <f t="shared" si="5"/>
        <v>4.8380294846961047E-2</v>
      </c>
      <c r="AC61" s="16">
        <f t="shared" si="6"/>
        <v>0.1076146481484449</v>
      </c>
    </row>
    <row r="62" spans="1:29" x14ac:dyDescent="0.3">
      <c r="A62" s="12">
        <v>61</v>
      </c>
      <c r="B62" s="12" t="s">
        <v>30</v>
      </c>
      <c r="C62" s="12" t="s">
        <v>44</v>
      </c>
      <c r="D62" s="13" t="s">
        <v>16</v>
      </c>
      <c r="E62" s="13">
        <v>5</v>
      </c>
      <c r="F62" s="14">
        <v>180</v>
      </c>
      <c r="G62" s="14">
        <v>144</v>
      </c>
      <c r="H62" s="15">
        <v>36</v>
      </c>
      <c r="I62" s="16">
        <v>0.53905510347446395</v>
      </c>
      <c r="J62" s="16">
        <v>0.55486364772220398</v>
      </c>
      <c r="K62" s="16">
        <v>0.82086639104329495</v>
      </c>
      <c r="L62" s="16">
        <v>0.82373155295197398</v>
      </c>
      <c r="M62" s="17">
        <v>0.83852145150716295</v>
      </c>
      <c r="N62" s="18">
        <v>0.78288344843853896</v>
      </c>
      <c r="O62" s="18">
        <v>0.78288344845748303</v>
      </c>
      <c r="P62" s="18">
        <v>0.56335857278271495</v>
      </c>
      <c r="Q62" s="18">
        <v>0.565324926310252</v>
      </c>
      <c r="R62" s="17">
        <v>0.57547519708825601</v>
      </c>
      <c r="S62" s="16">
        <v>0.68376581737109399</v>
      </c>
      <c r="T62" s="16">
        <v>0.71765716564071502</v>
      </c>
      <c r="U62" s="16">
        <v>0.69036273718161301</v>
      </c>
      <c r="V62" s="16">
        <v>0.70015560556207801</v>
      </c>
      <c r="W62" s="17">
        <v>0.75625448803076001</v>
      </c>
      <c r="X62" s="18"/>
      <c r="Y62" s="16">
        <f t="shared" si="2"/>
        <v>0.45709399075728652</v>
      </c>
      <c r="Z62" s="19">
        <f>(M61-M62)/M61</f>
        <v>-2.4085189107310296E-2</v>
      </c>
      <c r="AA62" s="19">
        <f>(R61-R62)/R61</f>
        <v>4.2277632189318751E-2</v>
      </c>
      <c r="AB62" s="16">
        <f t="shared" si="5"/>
        <v>9.9117631067444978E-2</v>
      </c>
      <c r="AC62" s="16">
        <f t="shared" si="6"/>
        <v>0.180779290942504</v>
      </c>
    </row>
    <row r="63" spans="1:29" x14ac:dyDescent="0.3">
      <c r="A63" s="2">
        <v>62</v>
      </c>
      <c r="B63" s="2" t="s">
        <v>30</v>
      </c>
      <c r="C63" s="2" t="s">
        <v>45</v>
      </c>
      <c r="D63" s="3" t="s">
        <v>16</v>
      </c>
      <c r="E63" s="3">
        <v>1</v>
      </c>
      <c r="F63" s="5">
        <v>180</v>
      </c>
      <c r="G63" s="5">
        <v>144</v>
      </c>
      <c r="H63" s="6">
        <v>36</v>
      </c>
      <c r="I63" s="7">
        <v>0.35696456520480102</v>
      </c>
      <c r="J63" s="7">
        <v>0.35795136297216601</v>
      </c>
      <c r="K63" s="7">
        <v>0.96953930927127496</v>
      </c>
      <c r="L63" s="7">
        <v>0.97292340091907703</v>
      </c>
      <c r="M63" s="8">
        <v>0.97634317737156295</v>
      </c>
      <c r="N63" s="7">
        <v>0.40529675972018497</v>
      </c>
      <c r="O63" s="7">
        <v>0.40529675973402801</v>
      </c>
      <c r="P63" s="7">
        <v>0.93237064928004298</v>
      </c>
      <c r="Q63" s="7">
        <v>0.93562500699067097</v>
      </c>
      <c r="R63" s="8">
        <v>0.93891368147855003</v>
      </c>
      <c r="S63" s="7">
        <v>0.35294150395085899</v>
      </c>
      <c r="T63" s="7">
        <v>0.45945022162563498</v>
      </c>
      <c r="U63" s="7">
        <v>0.98751728915948001</v>
      </c>
      <c r="V63" s="7">
        <v>1.00152532626132</v>
      </c>
      <c r="W63" s="8">
        <v>1.0161469073676901</v>
      </c>
      <c r="X63" s="9"/>
      <c r="Y63" s="7">
        <f t="shared" si="2"/>
        <v>3.9864682591557288E-2</v>
      </c>
      <c r="Z63" s="11"/>
      <c r="AA63" s="11"/>
      <c r="AB63" s="7">
        <f t="shared" si="5"/>
        <v>5.2355255769325981E-2</v>
      </c>
      <c r="AC63" s="7">
        <f t="shared" si="6"/>
        <v>7.7233225889140056E-2</v>
      </c>
    </row>
    <row r="64" spans="1:29" x14ac:dyDescent="0.3">
      <c r="A64" s="2">
        <v>63</v>
      </c>
      <c r="B64" s="2" t="s">
        <v>30</v>
      </c>
      <c r="C64" s="2" t="s">
        <v>45</v>
      </c>
      <c r="D64" s="3" t="s">
        <v>16</v>
      </c>
      <c r="E64" s="3">
        <v>2</v>
      </c>
      <c r="F64" s="5">
        <v>180</v>
      </c>
      <c r="G64" s="5">
        <v>144</v>
      </c>
      <c r="H64" s="6">
        <v>36</v>
      </c>
      <c r="I64" s="7">
        <v>0.492244085073547</v>
      </c>
      <c r="J64" s="7">
        <v>0.49499568759081403</v>
      </c>
      <c r="K64" s="7">
        <v>0.86154003743941598</v>
      </c>
      <c r="L64" s="7">
        <v>0.86454716713190605</v>
      </c>
      <c r="M64" s="8">
        <v>0.87065711712639005</v>
      </c>
      <c r="N64" s="7">
        <v>0.630337367410716</v>
      </c>
      <c r="O64" s="7">
        <v>0.63033736741395896</v>
      </c>
      <c r="P64" s="7">
        <v>0.73509118907112403</v>
      </c>
      <c r="Q64" s="7">
        <v>0.73765696018480698</v>
      </c>
      <c r="R64" s="8">
        <v>0.74287014844238297</v>
      </c>
      <c r="S64" s="7">
        <v>0.59053838241510204</v>
      </c>
      <c r="T64" s="7">
        <v>0.64037990377971798</v>
      </c>
      <c r="U64" s="7">
        <v>0.78556031347765398</v>
      </c>
      <c r="V64" s="7">
        <v>0.79670356953780797</v>
      </c>
      <c r="W64" s="8">
        <v>0.82049098789207897</v>
      </c>
      <c r="X64" s="9"/>
      <c r="Y64" s="7">
        <f t="shared" si="2"/>
        <v>0.17201790777559861</v>
      </c>
      <c r="Z64" s="11">
        <f>(M63-M64)/M63</f>
        <v>0.10824683645528502</v>
      </c>
      <c r="AA64" s="11">
        <f>(R63-R64)/R63</f>
        <v>0.20879824940610983</v>
      </c>
      <c r="AB64" s="7">
        <f t="shared" si="5"/>
        <v>3.9798984995613962E-2</v>
      </c>
      <c r="AC64" s="7">
        <f t="shared" si="6"/>
        <v>7.7620839449696E-2</v>
      </c>
    </row>
    <row r="65" spans="1:29" x14ac:dyDescent="0.3">
      <c r="A65" s="2">
        <v>64</v>
      </c>
      <c r="B65" s="2" t="s">
        <v>30</v>
      </c>
      <c r="C65" s="2" t="s">
        <v>45</v>
      </c>
      <c r="D65" s="3" t="s">
        <v>16</v>
      </c>
      <c r="E65" s="3">
        <v>3</v>
      </c>
      <c r="F65" s="5">
        <v>180</v>
      </c>
      <c r="G65" s="5">
        <v>144</v>
      </c>
      <c r="H65" s="6">
        <v>36</v>
      </c>
      <c r="I65" s="7">
        <v>0.60996439770024902</v>
      </c>
      <c r="J65" s="7">
        <v>0.61043819658690901</v>
      </c>
      <c r="K65" s="7">
        <v>0.75509239224967195</v>
      </c>
      <c r="L65" s="7">
        <v>0.75772797580311402</v>
      </c>
      <c r="M65" s="8">
        <v>0.76580345762753299</v>
      </c>
      <c r="N65" s="7">
        <v>0.74857507517357003</v>
      </c>
      <c r="O65" s="7">
        <v>0.74857507518036304</v>
      </c>
      <c r="P65" s="7">
        <v>0.60623723296980703</v>
      </c>
      <c r="Q65" s="7">
        <v>0.60835325068777002</v>
      </c>
      <c r="R65" s="8">
        <v>0.61483677218313104</v>
      </c>
      <c r="S65" s="7">
        <v>0.709156232376698</v>
      </c>
      <c r="T65" s="7">
        <v>0.75431170838460804</v>
      </c>
      <c r="U65" s="7">
        <v>0.66206833442209301</v>
      </c>
      <c r="V65" s="7">
        <v>0.67145984370942502</v>
      </c>
      <c r="W65" s="8">
        <v>0.702229513318117</v>
      </c>
      <c r="X65" s="9" t="s">
        <v>77</v>
      </c>
      <c r="Y65" s="7">
        <f t="shared" si="2"/>
        <v>0.24553945416822931</v>
      </c>
      <c r="Z65" s="11">
        <f>(M64-M65)/M64</f>
        <v>0.12043048570593128</v>
      </c>
      <c r="AA65" s="11">
        <f>(R64-R65)/R64</f>
        <v>0.1723496044735498</v>
      </c>
      <c r="AB65" s="7">
        <f t="shared" si="5"/>
        <v>3.9418842796872022E-2</v>
      </c>
      <c r="AC65" s="7">
        <f t="shared" si="6"/>
        <v>8.7392741134985963E-2</v>
      </c>
    </row>
    <row r="66" spans="1:29" x14ac:dyDescent="0.3">
      <c r="A66" s="2">
        <v>65</v>
      </c>
      <c r="B66" s="2" t="s">
        <v>30</v>
      </c>
      <c r="C66" s="2" t="s">
        <v>45</v>
      </c>
      <c r="D66" s="3" t="s">
        <v>16</v>
      </c>
      <c r="E66" s="3">
        <v>4</v>
      </c>
      <c r="F66" s="5">
        <v>180</v>
      </c>
      <c r="G66" s="5">
        <v>144</v>
      </c>
      <c r="H66" s="6">
        <v>36</v>
      </c>
      <c r="I66" s="7">
        <v>0.64015480800482005</v>
      </c>
      <c r="J66" s="7">
        <v>0.64076788156767694</v>
      </c>
      <c r="K66" s="7">
        <v>0.72528019968530399</v>
      </c>
      <c r="L66" s="7">
        <v>0.72781172640381997</v>
      </c>
      <c r="M66" s="8">
        <v>0.73820956354698497</v>
      </c>
      <c r="N66" s="7">
        <v>0.79599186540784805</v>
      </c>
      <c r="O66" s="7">
        <v>0.79599186541593403</v>
      </c>
      <c r="P66" s="7">
        <v>0.54608743462013398</v>
      </c>
      <c r="Q66" s="7">
        <v>0.54799350475962805</v>
      </c>
      <c r="R66" s="8">
        <v>0.55582238001855899</v>
      </c>
      <c r="S66" s="7">
        <v>0.71196481759211006</v>
      </c>
      <c r="T66" s="7">
        <v>0.76900266512868898</v>
      </c>
      <c r="U66" s="7">
        <v>0.65886388853169897</v>
      </c>
      <c r="V66" s="7">
        <v>0.66820994241544795</v>
      </c>
      <c r="W66" s="8">
        <v>0.71001268616562696</v>
      </c>
      <c r="X66" s="9"/>
      <c r="Y66" s="7">
        <f t="shared" si="2"/>
        <v>0.32813933027010544</v>
      </c>
      <c r="Z66" s="11">
        <f>(M65-M66)/M65</f>
        <v>3.6032605762886194E-2</v>
      </c>
      <c r="AA66" s="11">
        <f>(R65-R66)/R65</f>
        <v>9.598383641730919E-2</v>
      </c>
      <c r="AB66" s="7">
        <f t="shared" si="5"/>
        <v>8.4027047815737999E-2</v>
      </c>
      <c r="AC66" s="7">
        <f t="shared" si="6"/>
        <v>0.15419030614706797</v>
      </c>
    </row>
    <row r="67" spans="1:29" x14ac:dyDescent="0.3">
      <c r="A67" s="2">
        <v>66</v>
      </c>
      <c r="B67" s="2" t="s">
        <v>30</v>
      </c>
      <c r="C67" s="2" t="s">
        <v>45</v>
      </c>
      <c r="D67" s="3" t="s">
        <v>16</v>
      </c>
      <c r="E67" s="3">
        <v>5</v>
      </c>
      <c r="F67" s="5">
        <v>180</v>
      </c>
      <c r="G67" s="5">
        <v>144</v>
      </c>
      <c r="H67" s="6">
        <v>36</v>
      </c>
      <c r="I67" s="7">
        <v>0.65501557476902506</v>
      </c>
      <c r="J67" s="7">
        <v>0.65834808705693504</v>
      </c>
      <c r="K67" s="7">
        <v>0.71014611172631203</v>
      </c>
      <c r="L67" s="7">
        <v>0.71262481424247703</v>
      </c>
      <c r="M67" s="8">
        <v>0.72541981847994597</v>
      </c>
      <c r="N67" s="7">
        <v>0.82340635006878304</v>
      </c>
      <c r="O67" s="7">
        <v>0.82340635007652196</v>
      </c>
      <c r="P67" s="7">
        <v>0.50807284370834904</v>
      </c>
      <c r="Q67" s="7">
        <v>0.50984622726322604</v>
      </c>
      <c r="R67" s="8">
        <v>0.51900039156948097</v>
      </c>
      <c r="S67" s="7">
        <v>0.65018302316617904</v>
      </c>
      <c r="T67" s="7">
        <v>0.71669490573439498</v>
      </c>
      <c r="U67" s="7">
        <v>0.72609488437194603</v>
      </c>
      <c r="V67" s="7">
        <v>0.73639461703627296</v>
      </c>
      <c r="W67" s="8">
        <v>0.79539709411924098</v>
      </c>
      <c r="X67" s="9"/>
      <c r="Y67" s="7">
        <f t="shared" ref="Y67:Y130" si="7">(M67-R67)/R67</f>
        <v>0.39772499262716005</v>
      </c>
      <c r="Z67" s="11">
        <f>(M66-M67)/M66</f>
        <v>1.7325358134871918E-2</v>
      </c>
      <c r="AA67" s="11">
        <f>(R66-R67)/R66</f>
        <v>6.6247761466259297E-2</v>
      </c>
      <c r="AB67" s="7">
        <f t="shared" ref="AB67:AB98" si="8">N67-S67</f>
        <v>0.173223326902604</v>
      </c>
      <c r="AC67" s="7">
        <f t="shared" ref="AC67:AC98" si="9">W67-R67</f>
        <v>0.27639670254976001</v>
      </c>
    </row>
    <row r="68" spans="1:29" x14ac:dyDescent="0.3">
      <c r="A68" s="2">
        <v>67</v>
      </c>
      <c r="B68" s="2" t="s">
        <v>30</v>
      </c>
      <c r="C68" s="2" t="s">
        <v>45</v>
      </c>
      <c r="D68" s="3" t="s">
        <v>16</v>
      </c>
      <c r="E68" s="3">
        <v>6</v>
      </c>
      <c r="F68" s="5">
        <v>180</v>
      </c>
      <c r="G68" s="5">
        <v>144</v>
      </c>
      <c r="H68" s="6">
        <v>36</v>
      </c>
      <c r="I68" s="7">
        <v>0.638002483082307</v>
      </c>
      <c r="J68" s="7">
        <v>0.64316309521662496</v>
      </c>
      <c r="K68" s="7">
        <v>0.727446007923917</v>
      </c>
      <c r="L68" s="7">
        <v>0.72998509420551705</v>
      </c>
      <c r="M68" s="8">
        <v>0.74579888093434299</v>
      </c>
      <c r="N68" s="7">
        <v>0.85003981992088695</v>
      </c>
      <c r="O68" s="7">
        <v>0.85003981993594402</v>
      </c>
      <c r="P68" s="7">
        <v>0.46819461884040298</v>
      </c>
      <c r="Q68" s="7">
        <v>0.46982881096032297</v>
      </c>
      <c r="R68" s="8">
        <v>0.480006789489695</v>
      </c>
      <c r="S68" s="7">
        <v>0.59503116115270904</v>
      </c>
      <c r="T68" s="7">
        <v>0.68407443043458005</v>
      </c>
      <c r="U68" s="7">
        <v>0.78123868311803402</v>
      </c>
      <c r="V68" s="7">
        <v>0.79232063639485095</v>
      </c>
      <c r="W68" s="8">
        <v>0.87043428875158801</v>
      </c>
      <c r="X68" s="9"/>
      <c r="Y68" s="7">
        <f t="shared" si="7"/>
        <v>0.55372569152035744</v>
      </c>
      <c r="Z68" s="11">
        <f>(M67-M68)/M67</f>
        <v>-2.8092784254364008E-2</v>
      </c>
      <c r="AA68" s="11">
        <f>(R67-R68)/R67</f>
        <v>7.5132124586394886E-2</v>
      </c>
      <c r="AB68" s="7">
        <f t="shared" si="8"/>
        <v>0.25500865876817791</v>
      </c>
      <c r="AC68" s="7">
        <f t="shared" si="9"/>
        <v>0.39042749926189302</v>
      </c>
    </row>
    <row r="69" spans="1:29" x14ac:dyDescent="0.3">
      <c r="A69" s="12">
        <v>68</v>
      </c>
      <c r="B69" s="12" t="s">
        <v>30</v>
      </c>
      <c r="C69" s="12" t="s">
        <v>46</v>
      </c>
      <c r="D69" s="13" t="s">
        <v>16</v>
      </c>
      <c r="E69" s="13">
        <v>1</v>
      </c>
      <c r="F69" s="14">
        <v>180</v>
      </c>
      <c r="G69" s="14">
        <v>144</v>
      </c>
      <c r="H69" s="15">
        <v>36</v>
      </c>
      <c r="I69" s="16">
        <v>0.228072040125987</v>
      </c>
      <c r="J69" s="16">
        <v>0.23152009371808399</v>
      </c>
      <c r="K69" s="16">
        <v>1.06227351834533</v>
      </c>
      <c r="L69" s="16">
        <v>1.0659812905900801</v>
      </c>
      <c r="M69" s="17">
        <v>1.06972816080916</v>
      </c>
      <c r="N69" s="18">
        <v>0.29901648389473301</v>
      </c>
      <c r="O69" s="18">
        <v>0.29901648390674601</v>
      </c>
      <c r="P69" s="18">
        <v>1.0122606250299899</v>
      </c>
      <c r="Q69" s="18">
        <v>1.01579383167133</v>
      </c>
      <c r="R69" s="17">
        <v>1.0193642955155</v>
      </c>
      <c r="S69" s="16">
        <v>0.235529152913377</v>
      </c>
      <c r="T69" s="16">
        <v>0.33068558946801802</v>
      </c>
      <c r="U69" s="16">
        <v>1.07337975559548</v>
      </c>
      <c r="V69" s="16">
        <v>1.08860576085717</v>
      </c>
      <c r="W69" s="17">
        <v>1.1044986564314201</v>
      </c>
      <c r="X69" s="18" t="s">
        <v>77</v>
      </c>
      <c r="Y69" s="16">
        <f t="shared" si="7"/>
        <v>4.9407131008243343E-2</v>
      </c>
      <c r="Z69" s="19"/>
      <c r="AA69" s="19"/>
      <c r="AB69" s="16">
        <f t="shared" si="8"/>
        <v>6.3487330981356005E-2</v>
      </c>
      <c r="AC69" s="16">
        <f t="shared" si="9"/>
        <v>8.5134360915920082E-2</v>
      </c>
    </row>
    <row r="70" spans="1:29" x14ac:dyDescent="0.3">
      <c r="A70" s="12">
        <v>69</v>
      </c>
      <c r="B70" s="12" t="s">
        <v>30</v>
      </c>
      <c r="C70" s="12" t="s">
        <v>46</v>
      </c>
      <c r="D70" s="13" t="s">
        <v>16</v>
      </c>
      <c r="E70" s="13">
        <v>2</v>
      </c>
      <c r="F70" s="14">
        <v>180</v>
      </c>
      <c r="G70" s="14">
        <v>144</v>
      </c>
      <c r="H70" s="15">
        <v>36</v>
      </c>
      <c r="I70" s="16">
        <v>0.239376616444504</v>
      </c>
      <c r="J70" s="16">
        <v>0.25359449110402499</v>
      </c>
      <c r="K70" s="16">
        <v>1.05446654496216</v>
      </c>
      <c r="L70" s="16">
        <v>1.05814706765327</v>
      </c>
      <c r="M70" s="17">
        <v>1.0656252318483099</v>
      </c>
      <c r="N70" s="18">
        <v>0.39281711029579702</v>
      </c>
      <c r="O70" s="18">
        <v>0.39281711030243399</v>
      </c>
      <c r="P70" s="18">
        <v>0.94210260267039503</v>
      </c>
      <c r="Q70" s="18">
        <v>0.94539092890800303</v>
      </c>
      <c r="R70" s="17">
        <v>0.95207222001676906</v>
      </c>
      <c r="S70" s="16">
        <v>0.239331328801028</v>
      </c>
      <c r="T70" s="16">
        <v>0.34240749150388999</v>
      </c>
      <c r="U70" s="16">
        <v>1.0707071449643799</v>
      </c>
      <c r="V70" s="16">
        <v>1.0858952389618399</v>
      </c>
      <c r="W70" s="17">
        <v>1.1183171400625</v>
      </c>
      <c r="X70" s="18"/>
      <c r="Y70" s="16">
        <f t="shared" si="7"/>
        <v>0.11926932583910582</v>
      </c>
      <c r="Z70" s="19">
        <f>(M69-M70)/M69</f>
        <v>3.8354874735152798E-3</v>
      </c>
      <c r="AA70" s="19">
        <f>(R69-R70)/R69</f>
        <v>6.601376543672334E-2</v>
      </c>
      <c r="AB70" s="16">
        <f t="shared" si="8"/>
        <v>0.15348578149476902</v>
      </c>
      <c r="AC70" s="16">
        <f t="shared" si="9"/>
        <v>0.16624492004573099</v>
      </c>
    </row>
    <row r="71" spans="1:29" x14ac:dyDescent="0.3">
      <c r="A71" s="12">
        <v>70</v>
      </c>
      <c r="B71" s="12" t="s">
        <v>30</v>
      </c>
      <c r="C71" s="12" t="s">
        <v>46</v>
      </c>
      <c r="D71" s="13" t="s">
        <v>16</v>
      </c>
      <c r="E71" s="13">
        <v>3</v>
      </c>
      <c r="F71" s="14">
        <v>180</v>
      </c>
      <c r="G71" s="14">
        <v>144</v>
      </c>
      <c r="H71" s="15">
        <v>36</v>
      </c>
      <c r="I71" s="16">
        <v>0.22764845485118301</v>
      </c>
      <c r="J71" s="16">
        <v>0.25511059507801498</v>
      </c>
      <c r="K71" s="16">
        <v>1.0625649326564</v>
      </c>
      <c r="L71" s="16">
        <v>1.0662737220571601</v>
      </c>
      <c r="M71" s="17">
        <v>1.07763752851185</v>
      </c>
      <c r="N71" s="18">
        <v>0.44795111444635599</v>
      </c>
      <c r="O71" s="18">
        <v>0.44795111445395702</v>
      </c>
      <c r="P71" s="18">
        <v>0.89831201814538997</v>
      </c>
      <c r="Q71" s="18">
        <v>0.90144749720091299</v>
      </c>
      <c r="R71" s="17">
        <v>0.91105466905120402</v>
      </c>
      <c r="S71" s="16">
        <v>0.29194579089969602</v>
      </c>
      <c r="T71" s="16">
        <v>0.38003180394934599</v>
      </c>
      <c r="U71" s="16">
        <v>1.0330139593818499</v>
      </c>
      <c r="V71" s="16">
        <v>1.04766737155863</v>
      </c>
      <c r="W71" s="17">
        <v>1.09567676360891</v>
      </c>
      <c r="X71" s="18"/>
      <c r="Y71" s="16">
        <f t="shared" si="7"/>
        <v>0.18284617281433804</v>
      </c>
      <c r="Z71" s="19">
        <f>(M70-M71)/M70</f>
        <v>-1.1272534005885871E-2</v>
      </c>
      <c r="AA71" s="19">
        <f>(R70-R71)/R70</f>
        <v>4.308239448982408E-2</v>
      </c>
      <c r="AB71" s="16">
        <f t="shared" si="8"/>
        <v>0.15600532354665997</v>
      </c>
      <c r="AC71" s="16">
        <f t="shared" si="9"/>
        <v>0.18462209455770595</v>
      </c>
    </row>
    <row r="72" spans="1:29" x14ac:dyDescent="0.3">
      <c r="A72" s="2">
        <v>71</v>
      </c>
      <c r="B72" s="2" t="s">
        <v>30</v>
      </c>
      <c r="C72" s="2" t="s">
        <v>48</v>
      </c>
      <c r="D72" s="3" t="s">
        <v>16</v>
      </c>
      <c r="E72" s="3">
        <v>1</v>
      </c>
      <c r="F72" s="5">
        <v>180</v>
      </c>
      <c r="G72" s="5">
        <v>144</v>
      </c>
      <c r="H72" s="6">
        <v>36</v>
      </c>
      <c r="I72" s="7">
        <v>0.52217429014470895</v>
      </c>
      <c r="J72" s="7">
        <v>0.52259045154613704</v>
      </c>
      <c r="K72" s="7">
        <v>0.83576220202479401</v>
      </c>
      <c r="L72" s="7">
        <v>0.838679356450999</v>
      </c>
      <c r="M72" s="8">
        <v>0.84162727188983799</v>
      </c>
      <c r="N72" s="7">
        <v>0.58272068756641904</v>
      </c>
      <c r="O72" s="7">
        <v>0.58272068756691198</v>
      </c>
      <c r="P72" s="7">
        <v>0.78100150052316997</v>
      </c>
      <c r="Q72" s="7">
        <v>0.78372751753925995</v>
      </c>
      <c r="R72" s="8">
        <v>0.78648228004894405</v>
      </c>
      <c r="S72" s="7">
        <v>0.55984123889711501</v>
      </c>
      <c r="T72" s="7">
        <v>0.637870550475099</v>
      </c>
      <c r="U72" s="7">
        <v>0.81447472404679999</v>
      </c>
      <c r="V72" s="7">
        <v>0.82602813407638498</v>
      </c>
      <c r="W72" s="8">
        <v>0.83808757685016899</v>
      </c>
      <c r="X72" s="9"/>
      <c r="Y72" s="7">
        <f t="shared" si="7"/>
        <v>7.0116000372522289E-2</v>
      </c>
      <c r="Z72" s="11"/>
      <c r="AA72" s="11"/>
      <c r="AB72" s="7">
        <f t="shared" si="8"/>
        <v>2.2879448669304026E-2</v>
      </c>
      <c r="AC72" s="7">
        <f t="shared" si="9"/>
        <v>5.1605296801224942E-2</v>
      </c>
    </row>
    <row r="73" spans="1:29" x14ac:dyDescent="0.3">
      <c r="A73" s="2">
        <v>72</v>
      </c>
      <c r="B73" s="2" t="s">
        <v>30</v>
      </c>
      <c r="C73" s="2" t="s">
        <v>48</v>
      </c>
      <c r="D73" s="3" t="s">
        <v>16</v>
      </c>
      <c r="E73" s="3">
        <v>2</v>
      </c>
      <c r="F73" s="5">
        <v>180</v>
      </c>
      <c r="G73" s="5">
        <v>144</v>
      </c>
      <c r="H73" s="6">
        <v>36</v>
      </c>
      <c r="I73" s="7">
        <v>0.69792653600244603</v>
      </c>
      <c r="J73" s="7">
        <v>0.69793030467588602</v>
      </c>
      <c r="K73" s="7">
        <v>0.66451418658044203</v>
      </c>
      <c r="L73" s="7">
        <v>0.66683361487710602</v>
      </c>
      <c r="M73" s="8">
        <v>0.671546278565609</v>
      </c>
      <c r="N73" s="7">
        <v>0.78769040282830904</v>
      </c>
      <c r="O73" s="7">
        <v>0.78769040282994096</v>
      </c>
      <c r="P73" s="7">
        <v>0.55708729548578495</v>
      </c>
      <c r="Q73" s="7">
        <v>0.55903175967173602</v>
      </c>
      <c r="R73" s="8">
        <v>0.56298256331412599</v>
      </c>
      <c r="S73" s="7">
        <v>0.79638683029287605</v>
      </c>
      <c r="T73" s="7">
        <v>0.83139005535938604</v>
      </c>
      <c r="U73" s="7">
        <v>0.55395676225175206</v>
      </c>
      <c r="V73" s="7">
        <v>0.56181469746324197</v>
      </c>
      <c r="W73" s="8">
        <v>0.57858896804155702</v>
      </c>
      <c r="X73" s="9"/>
      <c r="Y73" s="7">
        <f t="shared" si="7"/>
        <v>0.19283672768193352</v>
      </c>
      <c r="Z73" s="11">
        <f>(M72-M73)/M72</f>
        <v>0.20208588647836875</v>
      </c>
      <c r="AA73" s="11">
        <f>(R72-R73)/R72</f>
        <v>0.28417641745330779</v>
      </c>
      <c r="AB73" s="7">
        <f t="shared" si="8"/>
        <v>-8.6964274645670026E-3</v>
      </c>
      <c r="AC73" s="7">
        <f t="shared" si="9"/>
        <v>1.5606404727431022E-2</v>
      </c>
    </row>
    <row r="74" spans="1:29" x14ac:dyDescent="0.3">
      <c r="A74" s="2">
        <v>73</v>
      </c>
      <c r="B74" s="2" t="s">
        <v>30</v>
      </c>
      <c r="C74" s="2" t="s">
        <v>48</v>
      </c>
      <c r="D74" s="3" t="s">
        <v>16</v>
      </c>
      <c r="E74" s="3">
        <v>3</v>
      </c>
      <c r="F74" s="5">
        <v>180</v>
      </c>
      <c r="G74" s="5">
        <v>144</v>
      </c>
      <c r="H74" s="6">
        <v>36</v>
      </c>
      <c r="I74" s="7">
        <v>0.716451254111939</v>
      </c>
      <c r="J74" s="7">
        <v>0.71684445562685895</v>
      </c>
      <c r="K74" s="7">
        <v>0.64381610232356801</v>
      </c>
      <c r="L74" s="7">
        <v>0.64606328577838901</v>
      </c>
      <c r="M74" s="8">
        <v>0.65294870176979203</v>
      </c>
      <c r="N74" s="7">
        <v>0.82690817082436396</v>
      </c>
      <c r="O74" s="7">
        <v>0.82690817085782098</v>
      </c>
      <c r="P74" s="7">
        <v>0.50301012263394995</v>
      </c>
      <c r="Q74" s="7">
        <v>0.50476583520639295</v>
      </c>
      <c r="R74" s="8">
        <v>0.51014537437871499</v>
      </c>
      <c r="S74" s="7">
        <v>0.79677015400385998</v>
      </c>
      <c r="T74" s="7">
        <v>0.82558510415979802</v>
      </c>
      <c r="U74" s="7">
        <v>0.55343507498370703</v>
      </c>
      <c r="V74" s="7">
        <v>0.56128561000617105</v>
      </c>
      <c r="W74" s="8">
        <v>0.58700654170119704</v>
      </c>
      <c r="X74" s="9" t="s">
        <v>77</v>
      </c>
      <c r="Y74" s="7">
        <f t="shared" si="7"/>
        <v>0.27992673179677718</v>
      </c>
      <c r="Z74" s="11">
        <f>(M73-M74)/M73</f>
        <v>2.769366369737096E-2</v>
      </c>
      <c r="AA74" s="11">
        <f>(R73-R74)/R73</f>
        <v>9.3852265378118943E-2</v>
      </c>
      <c r="AB74" s="7">
        <f t="shared" si="8"/>
        <v>3.0138016820503988E-2</v>
      </c>
      <c r="AC74" s="7">
        <f t="shared" si="9"/>
        <v>7.6861167322482049E-2</v>
      </c>
    </row>
    <row r="75" spans="1:29" x14ac:dyDescent="0.3">
      <c r="A75" s="2">
        <v>74</v>
      </c>
      <c r="B75" s="2" t="s">
        <v>30</v>
      </c>
      <c r="C75" s="2" t="s">
        <v>48</v>
      </c>
      <c r="D75" s="3" t="s">
        <v>16</v>
      </c>
      <c r="E75" s="3">
        <v>4</v>
      </c>
      <c r="F75" s="5">
        <v>180</v>
      </c>
      <c r="G75" s="5">
        <v>144</v>
      </c>
      <c r="H75" s="6">
        <v>36</v>
      </c>
      <c r="I75" s="7">
        <v>0.70589676662268996</v>
      </c>
      <c r="J75" s="7">
        <v>0.70830412007180299</v>
      </c>
      <c r="K75" s="7">
        <v>0.65568895594210197</v>
      </c>
      <c r="L75" s="7">
        <v>0.657977580547769</v>
      </c>
      <c r="M75" s="8">
        <v>0.66737773649221099</v>
      </c>
      <c r="N75" s="7">
        <v>0.85894528390398595</v>
      </c>
      <c r="O75" s="7">
        <v>0.85894528392314895</v>
      </c>
      <c r="P75" s="7">
        <v>0.45407986724070099</v>
      </c>
      <c r="Q75" s="7">
        <v>0.45566479306214003</v>
      </c>
      <c r="R75" s="8">
        <v>0.462174619900937</v>
      </c>
      <c r="S75" s="7">
        <v>0.79267601449721403</v>
      </c>
      <c r="T75" s="7">
        <v>0.82746007247845399</v>
      </c>
      <c r="U75" s="7">
        <v>0.55898185470450501</v>
      </c>
      <c r="V75" s="7">
        <v>0.56691107138345997</v>
      </c>
      <c r="W75" s="8">
        <v>0.602376629050137</v>
      </c>
      <c r="X75" s="9"/>
      <c r="Y75" s="7">
        <f t="shared" si="7"/>
        <v>0.44399477547091931</v>
      </c>
      <c r="Z75" s="11">
        <f>(M74-M75)/M74</f>
        <v>-2.2098266959272035E-2</v>
      </c>
      <c r="AA75" s="11">
        <f>(R74-R75)/R74</f>
        <v>9.4033498855497014E-2</v>
      </c>
      <c r="AB75" s="7">
        <f t="shared" si="8"/>
        <v>6.6269269406771913E-2</v>
      </c>
      <c r="AC75" s="7">
        <f t="shared" si="9"/>
        <v>0.1402020091492</v>
      </c>
    </row>
    <row r="76" spans="1:29" x14ac:dyDescent="0.3">
      <c r="A76" s="12">
        <v>75</v>
      </c>
      <c r="B76" s="12" t="s">
        <v>30</v>
      </c>
      <c r="C76" s="12" t="s">
        <v>47</v>
      </c>
      <c r="D76" s="13" t="s">
        <v>16</v>
      </c>
      <c r="E76" s="13">
        <v>1</v>
      </c>
      <c r="F76" s="14">
        <v>180</v>
      </c>
      <c r="G76" s="14">
        <v>144</v>
      </c>
      <c r="H76" s="15">
        <v>36</v>
      </c>
      <c r="I76" s="16">
        <v>0.55262358503685505</v>
      </c>
      <c r="J76" s="16">
        <v>0.55278739267541399</v>
      </c>
      <c r="K76" s="16">
        <v>0.80869454128929896</v>
      </c>
      <c r="L76" s="16">
        <v>0.81151721842743096</v>
      </c>
      <c r="M76" s="17">
        <v>0.814369660327527</v>
      </c>
      <c r="N76" s="18">
        <v>0.63859262265056504</v>
      </c>
      <c r="O76" s="18">
        <v>0.63859262265549099</v>
      </c>
      <c r="P76" s="18">
        <v>0.726836867443444</v>
      </c>
      <c r="Q76" s="18">
        <v>0.72937382757379599</v>
      </c>
      <c r="R76" s="17">
        <v>0.73193753961756003</v>
      </c>
      <c r="S76" s="16">
        <v>0.61659692868566995</v>
      </c>
      <c r="T76" s="16">
        <v>0.65701358236557506</v>
      </c>
      <c r="U76" s="16">
        <v>0.76015250260866796</v>
      </c>
      <c r="V76" s="16">
        <v>0.77093534618669501</v>
      </c>
      <c r="W76" s="17">
        <v>0.78219047213954296</v>
      </c>
      <c r="X76" s="18"/>
      <c r="Y76" s="16">
        <f t="shared" si="7"/>
        <v>0.11262179659898036</v>
      </c>
      <c r="Z76" s="19"/>
      <c r="AA76" s="19"/>
      <c r="AB76" s="16">
        <f t="shared" si="8"/>
        <v>2.1995693964895091E-2</v>
      </c>
      <c r="AC76" s="16">
        <f t="shared" si="9"/>
        <v>5.0252932521982929E-2</v>
      </c>
    </row>
    <row r="77" spans="1:29" x14ac:dyDescent="0.3">
      <c r="A77" s="12">
        <v>76</v>
      </c>
      <c r="B77" s="12" t="s">
        <v>30</v>
      </c>
      <c r="C77" s="12" t="s">
        <v>47</v>
      </c>
      <c r="D77" s="13" t="s">
        <v>16</v>
      </c>
      <c r="E77" s="13">
        <v>2</v>
      </c>
      <c r="F77" s="14">
        <v>180</v>
      </c>
      <c r="G77" s="14">
        <v>144</v>
      </c>
      <c r="H77" s="15">
        <v>36</v>
      </c>
      <c r="I77" s="16">
        <v>0.61690666705689901</v>
      </c>
      <c r="J77" s="16">
        <v>0.61817576280685904</v>
      </c>
      <c r="K77" s="16">
        <v>0.74834225124604503</v>
      </c>
      <c r="L77" s="16">
        <v>0.75095427402626902</v>
      </c>
      <c r="M77" s="17">
        <v>0.75626143740252105</v>
      </c>
      <c r="N77" s="18">
        <v>0.727227206372841</v>
      </c>
      <c r="O77" s="18">
        <v>0.72722720637774696</v>
      </c>
      <c r="P77" s="18">
        <v>0.63144999917517797</v>
      </c>
      <c r="Q77" s="18">
        <v>0.63365401983507197</v>
      </c>
      <c r="R77" s="17">
        <v>0.63813219583539404</v>
      </c>
      <c r="S77" s="16">
        <v>0.70779612311622897</v>
      </c>
      <c r="T77" s="16">
        <v>0.73195408261260497</v>
      </c>
      <c r="U77" s="16">
        <v>0.66361458547529995</v>
      </c>
      <c r="V77" s="16">
        <v>0.67302802849722099</v>
      </c>
      <c r="W77" s="17">
        <v>0.69312282898531397</v>
      </c>
      <c r="X77" s="18" t="s">
        <v>77</v>
      </c>
      <c r="Y77" s="16">
        <f t="shared" si="7"/>
        <v>0.18511719411442829</v>
      </c>
      <c r="Z77" s="19">
        <f>(M76-M77)/M76</f>
        <v>7.1353619560969042E-2</v>
      </c>
      <c r="AA77" s="19">
        <f>(R76-R77)/R76</f>
        <v>0.12816031246488546</v>
      </c>
      <c r="AB77" s="16">
        <f t="shared" si="8"/>
        <v>1.9431083256612025E-2</v>
      </c>
      <c r="AC77" s="16">
        <f t="shared" si="9"/>
        <v>5.4990633149919921E-2</v>
      </c>
    </row>
    <row r="78" spans="1:29" x14ac:dyDescent="0.3">
      <c r="A78" s="12">
        <v>77</v>
      </c>
      <c r="B78" s="12" t="s">
        <v>30</v>
      </c>
      <c r="C78" s="12" t="s">
        <v>47</v>
      </c>
      <c r="D78" s="13" t="s">
        <v>16</v>
      </c>
      <c r="E78" s="13">
        <v>3</v>
      </c>
      <c r="F78" s="14">
        <v>180</v>
      </c>
      <c r="G78" s="14">
        <v>144</v>
      </c>
      <c r="H78" s="15">
        <v>36</v>
      </c>
      <c r="I78" s="16">
        <v>0.59886905348638497</v>
      </c>
      <c r="J78" s="16">
        <v>0.60356212031316703</v>
      </c>
      <c r="K78" s="16">
        <v>0.76575713712348403</v>
      </c>
      <c r="L78" s="16">
        <v>0.76842994503050199</v>
      </c>
      <c r="M78" s="17">
        <v>0.77661948303436901</v>
      </c>
      <c r="N78" s="18">
        <v>0.75589667474244504</v>
      </c>
      <c r="O78" s="18">
        <v>0.755896674775004</v>
      </c>
      <c r="P78" s="18">
        <v>0.59734507725387997</v>
      </c>
      <c r="Q78" s="18">
        <v>0.59943005768475099</v>
      </c>
      <c r="R78" s="17">
        <v>0.605818480298701</v>
      </c>
      <c r="S78" s="16">
        <v>0.74149280152680597</v>
      </c>
      <c r="T78" s="16">
        <v>0.75387227634549303</v>
      </c>
      <c r="U78" s="16">
        <v>0.62417914851782996</v>
      </c>
      <c r="V78" s="16">
        <v>0.63303319569920002</v>
      </c>
      <c r="W78" s="17">
        <v>0.66204196288830497</v>
      </c>
      <c r="X78" s="18"/>
      <c r="Y78" s="16">
        <f t="shared" si="7"/>
        <v>0.28193428937898024</v>
      </c>
      <c r="Z78" s="19">
        <f>(M77-M78)/M77</f>
        <v>-2.6919322637645425E-2</v>
      </c>
      <c r="AA78" s="19">
        <f>(R77-R78)/R77</f>
        <v>5.0637964590378316E-2</v>
      </c>
      <c r="AB78" s="16">
        <f t="shared" si="8"/>
        <v>1.4403873215639074E-2</v>
      </c>
      <c r="AC78" s="16">
        <f t="shared" si="9"/>
        <v>5.6223482589603968E-2</v>
      </c>
    </row>
    <row r="79" spans="1:29" x14ac:dyDescent="0.3">
      <c r="A79" s="2">
        <v>78</v>
      </c>
      <c r="B79" s="2" t="s">
        <v>30</v>
      </c>
      <c r="C79" s="2" t="s">
        <v>49</v>
      </c>
      <c r="D79" s="3" t="s">
        <v>16</v>
      </c>
      <c r="E79" s="3">
        <v>1</v>
      </c>
      <c r="F79" s="5">
        <v>180</v>
      </c>
      <c r="G79" s="5">
        <v>144</v>
      </c>
      <c r="H79" s="6">
        <v>36</v>
      </c>
      <c r="I79" s="7">
        <v>0.44509308112940399</v>
      </c>
      <c r="J79" s="7">
        <v>0.44604525591768701</v>
      </c>
      <c r="K79" s="7">
        <v>0.90065411800411899</v>
      </c>
      <c r="L79" s="7">
        <v>0.90379777195311295</v>
      </c>
      <c r="M79" s="8">
        <v>0.90697457532264303</v>
      </c>
      <c r="N79" s="7">
        <v>0.51049188588698002</v>
      </c>
      <c r="O79" s="7">
        <v>0.51049188590416905</v>
      </c>
      <c r="P79" s="7">
        <v>0.84589876085209503</v>
      </c>
      <c r="Q79" s="7">
        <v>0.84885129604495602</v>
      </c>
      <c r="R79" s="8">
        <v>0.85183496533601699</v>
      </c>
      <c r="S79" s="7">
        <v>0.45430034244579498</v>
      </c>
      <c r="T79" s="7">
        <v>0.53518108980859702</v>
      </c>
      <c r="U79" s="7">
        <v>0.90687990032369203</v>
      </c>
      <c r="V79" s="7">
        <v>0.91974408754361003</v>
      </c>
      <c r="W79" s="8">
        <v>0.93317171879815597</v>
      </c>
      <c r="X79" s="9"/>
      <c r="Y79" s="7">
        <f t="shared" si="7"/>
        <v>6.4730390545632899E-2</v>
      </c>
      <c r="Z79" s="11"/>
      <c r="AA79" s="11"/>
      <c r="AB79" s="7">
        <f t="shared" si="8"/>
        <v>5.6191543441185043E-2</v>
      </c>
      <c r="AC79" s="7">
        <f t="shared" si="9"/>
        <v>8.1336753462138978E-2</v>
      </c>
    </row>
    <row r="80" spans="1:29" x14ac:dyDescent="0.3">
      <c r="A80" s="2">
        <v>79</v>
      </c>
      <c r="B80" s="2" t="s">
        <v>30</v>
      </c>
      <c r="C80" s="2" t="s">
        <v>49</v>
      </c>
      <c r="D80" s="3" t="s">
        <v>16</v>
      </c>
      <c r="E80" s="3">
        <v>2</v>
      </c>
      <c r="F80" s="5">
        <v>180</v>
      </c>
      <c r="G80" s="5">
        <v>144</v>
      </c>
      <c r="H80" s="6">
        <v>36</v>
      </c>
      <c r="I80" s="7">
        <v>0.605617149901305</v>
      </c>
      <c r="J80" s="7">
        <v>0.60610606590314497</v>
      </c>
      <c r="K80" s="7">
        <v>0.75928877539737405</v>
      </c>
      <c r="L80" s="7">
        <v>0.76193900605694698</v>
      </c>
      <c r="M80" s="8">
        <v>0.76732380101417197</v>
      </c>
      <c r="N80" s="7">
        <v>0.71218790398974796</v>
      </c>
      <c r="O80" s="7">
        <v>0.71218790400776</v>
      </c>
      <c r="P80" s="7">
        <v>0.64862392266671398</v>
      </c>
      <c r="Q80" s="7">
        <v>0.65088788739539605</v>
      </c>
      <c r="R80" s="8">
        <v>0.65548785902816897</v>
      </c>
      <c r="S80" s="7">
        <v>0.69386613812463604</v>
      </c>
      <c r="T80" s="7">
        <v>0.75176452740004596</v>
      </c>
      <c r="U80" s="7">
        <v>0.67924839508255097</v>
      </c>
      <c r="V80" s="7">
        <v>0.68888360534584103</v>
      </c>
      <c r="W80" s="8">
        <v>0.70945181056584194</v>
      </c>
      <c r="X80" s="9"/>
      <c r="Y80" s="7">
        <f t="shared" si="7"/>
        <v>0.17061481833059694</v>
      </c>
      <c r="Z80" s="11">
        <f>(M79-M80)/M79</f>
        <v>0.15397429884822553</v>
      </c>
      <c r="AA80" s="11">
        <f t="shared" ref="AA80:AA86" si="10">(R79-R80)/R79</f>
        <v>0.23049899839506641</v>
      </c>
      <c r="AB80" s="7">
        <f t="shared" si="8"/>
        <v>1.8321765865111916E-2</v>
      </c>
      <c r="AC80" s="7">
        <f t="shared" si="9"/>
        <v>5.3963951537672972E-2</v>
      </c>
    </row>
    <row r="81" spans="1:29" x14ac:dyDescent="0.3">
      <c r="A81" s="2">
        <v>80</v>
      </c>
      <c r="B81" s="2" t="s">
        <v>30</v>
      </c>
      <c r="C81" s="2" t="s">
        <v>49</v>
      </c>
      <c r="D81" s="3" t="s">
        <v>16</v>
      </c>
      <c r="E81" s="3">
        <v>3</v>
      </c>
      <c r="F81" s="5">
        <v>180</v>
      </c>
      <c r="G81" s="5">
        <v>144</v>
      </c>
      <c r="H81" s="6">
        <v>36</v>
      </c>
      <c r="I81" s="7">
        <v>0.62726446382639001</v>
      </c>
      <c r="J81" s="7">
        <v>0.62915599800250399</v>
      </c>
      <c r="K81" s="7">
        <v>0.73815636517234196</v>
      </c>
      <c r="L81" s="7">
        <v>0.74073283501349696</v>
      </c>
      <c r="M81" s="8">
        <v>0.74862719121640997</v>
      </c>
      <c r="N81" s="7">
        <v>0.76406153526709397</v>
      </c>
      <c r="O81" s="7">
        <v>0.76406153526883502</v>
      </c>
      <c r="P81" s="7">
        <v>0.58726999971856597</v>
      </c>
      <c r="Q81" s="7">
        <v>0.58931981397781996</v>
      </c>
      <c r="R81" s="8">
        <v>0.595600486723872</v>
      </c>
      <c r="S81" s="7">
        <v>0.75477289155232996</v>
      </c>
      <c r="T81" s="7">
        <v>0.78203577660614798</v>
      </c>
      <c r="U81" s="7">
        <v>0.60793503810485805</v>
      </c>
      <c r="V81" s="7">
        <v>0.61655866086343603</v>
      </c>
      <c r="W81" s="8">
        <v>0.64481248194727103</v>
      </c>
      <c r="X81" s="9" t="s">
        <v>77</v>
      </c>
      <c r="Y81" s="7">
        <f t="shared" si="7"/>
        <v>0.25692844096597106</v>
      </c>
      <c r="Z81" s="11">
        <f>(M80-M81)/M80</f>
        <v>2.4365997474665436E-2</v>
      </c>
      <c r="AA81" s="11">
        <f t="shared" si="10"/>
        <v>9.1363053456224835E-2</v>
      </c>
      <c r="AB81" s="7">
        <f t="shared" si="8"/>
        <v>9.2886437147640111E-3</v>
      </c>
      <c r="AC81" s="7">
        <f t="shared" si="9"/>
        <v>4.921199522339903E-2</v>
      </c>
    </row>
    <row r="82" spans="1:29" x14ac:dyDescent="0.3">
      <c r="A82" s="2">
        <v>81</v>
      </c>
      <c r="B82" s="2" t="s">
        <v>30</v>
      </c>
      <c r="C82" s="2" t="s">
        <v>49</v>
      </c>
      <c r="D82" s="3" t="s">
        <v>16</v>
      </c>
      <c r="E82" s="3">
        <v>4</v>
      </c>
      <c r="F82" s="5">
        <v>180</v>
      </c>
      <c r="G82" s="5">
        <v>144</v>
      </c>
      <c r="H82" s="6">
        <v>36</v>
      </c>
      <c r="I82" s="7">
        <v>0.606726112359532</v>
      </c>
      <c r="J82" s="7">
        <v>0.61549742221756598</v>
      </c>
      <c r="K82" s="7">
        <v>0.75822050442686695</v>
      </c>
      <c r="L82" s="7">
        <v>0.760867006380616</v>
      </c>
      <c r="M82" s="8">
        <v>0.77173708573347799</v>
      </c>
      <c r="N82" s="7">
        <v>0.80555755709760002</v>
      </c>
      <c r="O82" s="7">
        <v>0.80555755709967802</v>
      </c>
      <c r="P82" s="7">
        <v>0.53313104835698899</v>
      </c>
      <c r="Q82" s="7">
        <v>0.53499189537028302</v>
      </c>
      <c r="R82" s="8">
        <v>0.54263502394208996</v>
      </c>
      <c r="S82" s="7">
        <v>0.76053057841388705</v>
      </c>
      <c r="T82" s="7">
        <v>0.77551971003804898</v>
      </c>
      <c r="U82" s="7">
        <v>0.60075579458064499</v>
      </c>
      <c r="V82" s="7">
        <v>0.60927757901117097</v>
      </c>
      <c r="W82" s="8">
        <v>0.64739355557995104</v>
      </c>
      <c r="X82" s="9"/>
      <c r="Y82" s="7">
        <f t="shared" si="7"/>
        <v>0.42220286506209342</v>
      </c>
      <c r="Z82" s="11">
        <f>(M81-M82)/M81</f>
        <v>-3.0869696944239779E-2</v>
      </c>
      <c r="AA82" s="11">
        <f t="shared" si="10"/>
        <v>8.8927836632775467E-2</v>
      </c>
      <c r="AB82" s="7">
        <f t="shared" si="8"/>
        <v>4.502697868371297E-2</v>
      </c>
      <c r="AC82" s="7">
        <f t="shared" si="9"/>
        <v>0.10475853163786109</v>
      </c>
    </row>
    <row r="83" spans="1:29" x14ac:dyDescent="0.3">
      <c r="A83" s="12">
        <v>82</v>
      </c>
      <c r="B83" s="12" t="s">
        <v>30</v>
      </c>
      <c r="C83" s="12" t="s">
        <v>50</v>
      </c>
      <c r="D83" s="13" t="s">
        <v>16</v>
      </c>
      <c r="E83" s="13">
        <v>1</v>
      </c>
      <c r="F83" s="14">
        <v>180</v>
      </c>
      <c r="G83" s="14">
        <v>144</v>
      </c>
      <c r="H83" s="15">
        <v>36</v>
      </c>
      <c r="I83" s="16">
        <v>0.44630167633967199</v>
      </c>
      <c r="J83" s="16">
        <v>0.44709777554469698</v>
      </c>
      <c r="K83" s="16">
        <v>0.89967276458350798</v>
      </c>
      <c r="L83" s="16">
        <v>0.90281299320473896</v>
      </c>
      <c r="M83" s="17">
        <v>0.90598633512687099</v>
      </c>
      <c r="N83" s="18">
        <v>0.51225828496089099</v>
      </c>
      <c r="O83" s="18">
        <v>0.51225828497248205</v>
      </c>
      <c r="P83" s="18">
        <v>0.84437116085976405</v>
      </c>
      <c r="Q83" s="18">
        <v>0.84731836409926797</v>
      </c>
      <c r="R83" s="17">
        <v>0.85029664521221904</v>
      </c>
      <c r="S83" s="16">
        <v>0.47940853983781101</v>
      </c>
      <c r="T83" s="16">
        <v>0.54906165149905595</v>
      </c>
      <c r="U83" s="16">
        <v>0.88577099639554402</v>
      </c>
      <c r="V83" s="16">
        <v>0.89833575158257395</v>
      </c>
      <c r="W83" s="17">
        <v>0.91145083585263598</v>
      </c>
      <c r="X83" s="18"/>
      <c r="Y83" s="16">
        <f t="shared" si="7"/>
        <v>6.549442506709266E-2</v>
      </c>
      <c r="Z83" s="19"/>
      <c r="AA83" s="19">
        <f t="shared" si="10"/>
        <v>-0.56697707979675627</v>
      </c>
      <c r="AB83" s="16">
        <f t="shared" si="8"/>
        <v>3.2849745123079976E-2</v>
      </c>
      <c r="AC83" s="16">
        <f t="shared" si="9"/>
        <v>6.1154190640416939E-2</v>
      </c>
    </row>
    <row r="84" spans="1:29" x14ac:dyDescent="0.3">
      <c r="A84" s="12">
        <v>83</v>
      </c>
      <c r="B84" s="12" t="s">
        <v>30</v>
      </c>
      <c r="C84" s="12" t="s">
        <v>50</v>
      </c>
      <c r="D84" s="13" t="s">
        <v>16</v>
      </c>
      <c r="E84" s="13">
        <v>2</v>
      </c>
      <c r="F84" s="14">
        <v>180</v>
      </c>
      <c r="G84" s="14">
        <v>144</v>
      </c>
      <c r="H84" s="15">
        <v>36</v>
      </c>
      <c r="I84" s="16">
        <v>0.61477690712614697</v>
      </c>
      <c r="J84" s="16">
        <v>0.614987345365964</v>
      </c>
      <c r="K84" s="16">
        <v>0.750419526183705</v>
      </c>
      <c r="L84" s="16">
        <v>0.75303879950931696</v>
      </c>
      <c r="M84" s="17">
        <v>0.75836069469772105</v>
      </c>
      <c r="N84" s="18">
        <v>0.72088803810840996</v>
      </c>
      <c r="O84" s="18">
        <v>0.72088803810971902</v>
      </c>
      <c r="P84" s="18">
        <v>0.638745224106955</v>
      </c>
      <c r="Q84" s="18">
        <v>0.64097470810755597</v>
      </c>
      <c r="R84" s="17">
        <v>0.64550462106448303</v>
      </c>
      <c r="S84" s="16">
        <v>0.72239577284161904</v>
      </c>
      <c r="T84" s="16">
        <v>0.74254447917614397</v>
      </c>
      <c r="U84" s="16">
        <v>0.64682377301188698</v>
      </c>
      <c r="V84" s="16">
        <v>0.65599903658465797</v>
      </c>
      <c r="W84" s="17">
        <v>0.67558539733397804</v>
      </c>
      <c r="X84" s="18"/>
      <c r="Y84" s="16">
        <f t="shared" si="7"/>
        <v>0.17483387407379103</v>
      </c>
      <c r="Z84" s="19">
        <f>(M83-M84)/M83</f>
        <v>0.16294466561515741</v>
      </c>
      <c r="AA84" s="19">
        <f t="shared" si="10"/>
        <v>0.24084773861082745</v>
      </c>
      <c r="AB84" s="16">
        <f t="shared" si="8"/>
        <v>-1.5077347332090874E-3</v>
      </c>
      <c r="AC84" s="16">
        <f t="shared" si="9"/>
        <v>3.0080776269495013E-2</v>
      </c>
    </row>
    <row r="85" spans="1:29" x14ac:dyDescent="0.3">
      <c r="A85" s="12">
        <v>84</v>
      </c>
      <c r="B85" s="12" t="s">
        <v>30</v>
      </c>
      <c r="C85" s="12" t="s">
        <v>50</v>
      </c>
      <c r="D85" s="13" t="s">
        <v>16</v>
      </c>
      <c r="E85" s="13">
        <v>3</v>
      </c>
      <c r="F85" s="14">
        <v>180</v>
      </c>
      <c r="G85" s="14">
        <v>144</v>
      </c>
      <c r="H85" s="15">
        <v>36</v>
      </c>
      <c r="I85" s="16">
        <v>0.64905820317064</v>
      </c>
      <c r="J85" s="16">
        <v>0.64973454740459802</v>
      </c>
      <c r="K85" s="16">
        <v>0.71625145433243798</v>
      </c>
      <c r="L85" s="16">
        <v>0.71875146700975201</v>
      </c>
      <c r="M85" s="17">
        <v>0.72641155690145698</v>
      </c>
      <c r="N85" s="18">
        <v>0.76833453553144104</v>
      </c>
      <c r="O85" s="18">
        <v>0.76833453553483599</v>
      </c>
      <c r="P85" s="18">
        <v>0.58192777908383397</v>
      </c>
      <c r="Q85" s="18">
        <v>0.58395894679203297</v>
      </c>
      <c r="R85" s="17">
        <v>0.59018248612490298</v>
      </c>
      <c r="S85" s="16">
        <v>0.69619802741216397</v>
      </c>
      <c r="T85" s="16">
        <v>0.71488038693748501</v>
      </c>
      <c r="U85" s="16">
        <v>0.67665645723004098</v>
      </c>
      <c r="V85" s="16">
        <v>0.68625490058099203</v>
      </c>
      <c r="W85" s="17">
        <v>0.71770255416154105</v>
      </c>
      <c r="X85" s="18" t="s">
        <v>77</v>
      </c>
      <c r="Y85" s="16">
        <f t="shared" si="7"/>
        <v>0.23082533619563089</v>
      </c>
      <c r="Z85" s="19">
        <f>(M84-M85)/M84</f>
        <v>4.2129211099210313E-2</v>
      </c>
      <c r="AA85" s="19">
        <f t="shared" si="10"/>
        <v>8.5703700847795494E-2</v>
      </c>
      <c r="AB85" s="16">
        <f t="shared" si="8"/>
        <v>7.2136508119277076E-2</v>
      </c>
      <c r="AC85" s="16">
        <f t="shared" si="9"/>
        <v>0.12752006803663807</v>
      </c>
    </row>
    <row r="86" spans="1:29" x14ac:dyDescent="0.3">
      <c r="A86" s="12">
        <v>85</v>
      </c>
      <c r="B86" s="12" t="s">
        <v>30</v>
      </c>
      <c r="C86" s="12" t="s">
        <v>50</v>
      </c>
      <c r="D86" s="13" t="s">
        <v>16</v>
      </c>
      <c r="E86" s="13">
        <v>4</v>
      </c>
      <c r="F86" s="14">
        <v>180</v>
      </c>
      <c r="G86" s="14">
        <v>144</v>
      </c>
      <c r="H86" s="15">
        <v>36</v>
      </c>
      <c r="I86" s="16">
        <v>0.64759950234222297</v>
      </c>
      <c r="J86" s="16">
        <v>0.65047680200758695</v>
      </c>
      <c r="K86" s="16">
        <v>0.71773847179100603</v>
      </c>
      <c r="L86" s="16">
        <v>0.72024367477191398</v>
      </c>
      <c r="M86" s="17">
        <v>0.73053339141426099</v>
      </c>
      <c r="N86" s="18">
        <v>0.809703846523249</v>
      </c>
      <c r="O86" s="18">
        <v>0.80970384653486405</v>
      </c>
      <c r="P86" s="18">
        <v>0.52741617666011797</v>
      </c>
      <c r="Q86" s="18">
        <v>0.52925707641661501</v>
      </c>
      <c r="R86" s="17">
        <v>0.53681827485269795</v>
      </c>
      <c r="S86" s="16">
        <v>0.65660296674316299</v>
      </c>
      <c r="T86" s="16">
        <v>0.68658905720830299</v>
      </c>
      <c r="U86" s="16">
        <v>0.71940127845622004</v>
      </c>
      <c r="V86" s="16">
        <v>0.72960606161329</v>
      </c>
      <c r="W86" s="17">
        <v>0.77524970337346399</v>
      </c>
      <c r="X86" s="18"/>
      <c r="Y86" s="16">
        <f t="shared" si="7"/>
        <v>0.36085790226630821</v>
      </c>
      <c r="Z86" s="19">
        <f>(M85-M86)/M85</f>
        <v>-5.6742413768661572E-3</v>
      </c>
      <c r="AA86" s="19">
        <f t="shared" si="10"/>
        <v>9.0419848990421117E-2</v>
      </c>
      <c r="AB86" s="16">
        <f t="shared" si="8"/>
        <v>0.15310087978008602</v>
      </c>
      <c r="AC86" s="16">
        <f t="shared" si="9"/>
        <v>0.23843142852076604</v>
      </c>
    </row>
    <row r="87" spans="1:29" x14ac:dyDescent="0.3">
      <c r="A87" s="2">
        <v>86</v>
      </c>
      <c r="B87" s="2" t="s">
        <v>30</v>
      </c>
      <c r="C87" s="2" t="s">
        <v>51</v>
      </c>
      <c r="D87" s="3" t="s">
        <v>16</v>
      </c>
      <c r="E87" s="3">
        <v>1</v>
      </c>
      <c r="F87" s="5">
        <v>180</v>
      </c>
      <c r="G87" s="5">
        <v>144</v>
      </c>
      <c r="H87" s="6">
        <v>36</v>
      </c>
      <c r="I87" s="7">
        <v>0.40107365624283697</v>
      </c>
      <c r="J87" s="7">
        <v>0.40202301128344198</v>
      </c>
      <c r="K87" s="7">
        <v>0.93569579354379595</v>
      </c>
      <c r="L87" s="7">
        <v>0.938961757377893</v>
      </c>
      <c r="M87" s="8">
        <v>0.942262160374298</v>
      </c>
      <c r="N87" s="7">
        <v>0.45393811566970399</v>
      </c>
      <c r="O87" s="7">
        <v>0.453938115674411</v>
      </c>
      <c r="P87" s="7">
        <v>0.89342761695400397</v>
      </c>
      <c r="Q87" s="7">
        <v>0.89654604743695399</v>
      </c>
      <c r="R87" s="8">
        <v>0.89969736136228196</v>
      </c>
      <c r="S87" s="7">
        <v>0.39657459999435402</v>
      </c>
      <c r="T87" s="7">
        <v>0.488562722675775</v>
      </c>
      <c r="U87" s="7">
        <v>0.95364059355014097</v>
      </c>
      <c r="V87" s="7">
        <v>0.96716808614487604</v>
      </c>
      <c r="W87" s="8">
        <v>0.98128807516986905</v>
      </c>
      <c r="X87" s="9"/>
      <c r="Y87" s="7">
        <f t="shared" si="7"/>
        <v>4.7310129872523247E-2</v>
      </c>
      <c r="Z87" s="11"/>
      <c r="AA87" s="11"/>
      <c r="AB87" s="7">
        <f t="shared" si="8"/>
        <v>5.7363515675349974E-2</v>
      </c>
      <c r="AC87" s="7">
        <f t="shared" si="9"/>
        <v>8.159071380758709E-2</v>
      </c>
    </row>
    <row r="88" spans="1:29" x14ac:dyDescent="0.3">
      <c r="A88" s="2">
        <v>87</v>
      </c>
      <c r="B88" s="2" t="s">
        <v>30</v>
      </c>
      <c r="C88" s="2" t="s">
        <v>51</v>
      </c>
      <c r="D88" s="3" t="s">
        <v>16</v>
      </c>
      <c r="E88" s="3">
        <v>2</v>
      </c>
      <c r="F88" s="5">
        <v>180</v>
      </c>
      <c r="G88" s="5">
        <v>144</v>
      </c>
      <c r="H88" s="6">
        <v>36</v>
      </c>
      <c r="I88" s="7">
        <v>0.61476428023180996</v>
      </c>
      <c r="J88" s="7">
        <v>0.61493665046347301</v>
      </c>
      <c r="K88" s="7">
        <v>0.75043182475899195</v>
      </c>
      <c r="L88" s="7">
        <v>0.75305114101169801</v>
      </c>
      <c r="M88" s="8">
        <v>0.75837312342028596</v>
      </c>
      <c r="N88" s="7">
        <v>0.72368855883747096</v>
      </c>
      <c r="O88" s="7">
        <v>0.72368855886823402</v>
      </c>
      <c r="P88" s="7">
        <v>0.63553266203546799</v>
      </c>
      <c r="Q88" s="7">
        <v>0.63775093287083595</v>
      </c>
      <c r="R88" s="8">
        <v>0.64225806268042596</v>
      </c>
      <c r="S88" s="7">
        <v>0.70457935024601004</v>
      </c>
      <c r="T88" s="7">
        <v>0.73920764360506197</v>
      </c>
      <c r="U88" s="7">
        <v>0.66725734082802601</v>
      </c>
      <c r="V88" s="7">
        <v>0.67672245671956999</v>
      </c>
      <c r="W88" s="8">
        <v>0.69692756286344903</v>
      </c>
      <c r="X88" s="9"/>
      <c r="Y88" s="7">
        <f t="shared" si="7"/>
        <v>0.18079190824831481</v>
      </c>
      <c r="Z88" s="11">
        <f>(M87-M88)/M87</f>
        <v>0.19515697932830622</v>
      </c>
      <c r="AA88" s="11">
        <f>(R87-R88)/R87</f>
        <v>0.28613988407396551</v>
      </c>
      <c r="AB88" s="7">
        <f t="shared" si="8"/>
        <v>1.9109208591460924E-2</v>
      </c>
      <c r="AC88" s="7">
        <f t="shared" si="9"/>
        <v>5.4669500183023079E-2</v>
      </c>
    </row>
    <row r="89" spans="1:29" x14ac:dyDescent="0.3">
      <c r="A89" s="2">
        <v>88</v>
      </c>
      <c r="B89" s="2" t="s">
        <v>30</v>
      </c>
      <c r="C89" s="2" t="s">
        <v>51</v>
      </c>
      <c r="D89" s="3" t="s">
        <v>16</v>
      </c>
      <c r="E89" s="3">
        <v>3</v>
      </c>
      <c r="F89" s="5">
        <v>180</v>
      </c>
      <c r="G89" s="5">
        <v>144</v>
      </c>
      <c r="H89" s="6">
        <v>36</v>
      </c>
      <c r="I89" s="7">
        <v>0.683010781916214</v>
      </c>
      <c r="J89" s="7">
        <v>0.68309147668679904</v>
      </c>
      <c r="K89" s="7">
        <v>0.68072267052498403</v>
      </c>
      <c r="L89" s="7">
        <v>0.68309867310864902</v>
      </c>
      <c r="M89" s="8">
        <v>0.69037879354121801</v>
      </c>
      <c r="N89" s="7">
        <v>0.78442071153478299</v>
      </c>
      <c r="O89" s="7">
        <v>0.78442071153538995</v>
      </c>
      <c r="P89" s="7">
        <v>0.56136063955258597</v>
      </c>
      <c r="Q89" s="7">
        <v>0.563320019469985</v>
      </c>
      <c r="R89" s="8">
        <v>0.56932359954598699</v>
      </c>
      <c r="S89" s="7">
        <v>0.70010020205577395</v>
      </c>
      <c r="T89" s="7">
        <v>0.73925888570727305</v>
      </c>
      <c r="U89" s="7">
        <v>0.67229676648205094</v>
      </c>
      <c r="V89" s="7">
        <v>0.68183336715903498</v>
      </c>
      <c r="W89" s="8">
        <v>0.713078403823871</v>
      </c>
      <c r="X89" s="9" t="s">
        <v>77</v>
      </c>
      <c r="Y89" s="7">
        <f t="shared" si="7"/>
        <v>0.21262985425471162</v>
      </c>
      <c r="Z89" s="11">
        <f>(M88-M89)/M88</f>
        <v>8.9658148184908568E-2</v>
      </c>
      <c r="AA89" s="11">
        <f>(R88-R89)/R88</f>
        <v>0.11355943564188405</v>
      </c>
      <c r="AB89" s="7">
        <f t="shared" si="8"/>
        <v>8.4320509479009043E-2</v>
      </c>
      <c r="AC89" s="7">
        <f t="shared" si="9"/>
        <v>0.14375480427788401</v>
      </c>
    </row>
    <row r="90" spans="1:29" x14ac:dyDescent="0.3">
      <c r="A90" s="2">
        <v>89</v>
      </c>
      <c r="B90" s="2" t="s">
        <v>30</v>
      </c>
      <c r="C90" s="2" t="s">
        <v>51</v>
      </c>
      <c r="D90" s="3" t="s">
        <v>16</v>
      </c>
      <c r="E90" s="3">
        <v>4</v>
      </c>
      <c r="F90" s="5">
        <v>180</v>
      </c>
      <c r="G90" s="5">
        <v>144</v>
      </c>
      <c r="H90" s="6">
        <v>36</v>
      </c>
      <c r="I90" s="7">
        <v>0.68813178565788902</v>
      </c>
      <c r="J90" s="7">
        <v>0.68932070382307997</v>
      </c>
      <c r="K90" s="7">
        <v>0.67520169826010701</v>
      </c>
      <c r="L90" s="7">
        <v>0.67755843037588004</v>
      </c>
      <c r="M90" s="8">
        <v>0.68723832691840703</v>
      </c>
      <c r="N90" s="7">
        <v>0.83028461275177301</v>
      </c>
      <c r="O90" s="7">
        <v>0.83028461275753296</v>
      </c>
      <c r="P90" s="7">
        <v>0.49807993989697802</v>
      </c>
      <c r="Q90" s="7">
        <v>0.499818444100392</v>
      </c>
      <c r="R90" s="8">
        <v>0.50695906933953805</v>
      </c>
      <c r="S90" s="7">
        <v>0.64547904964518799</v>
      </c>
      <c r="T90" s="7">
        <v>0.70183986639251905</v>
      </c>
      <c r="U90" s="7">
        <v>0.73096046518718505</v>
      </c>
      <c r="V90" s="7">
        <v>0.74132921662954199</v>
      </c>
      <c r="W90" s="8">
        <v>0.78770625071745703</v>
      </c>
      <c r="X90" s="9"/>
      <c r="Y90" s="7">
        <f t="shared" si="7"/>
        <v>0.35560909841051913</v>
      </c>
      <c r="Z90" s="11">
        <f>(M89-M90)/M89</f>
        <v>4.5489036630200043E-3</v>
      </c>
      <c r="AA90" s="11">
        <f>(R89-R90)/R89</f>
        <v>0.10954144577210954</v>
      </c>
      <c r="AB90" s="7">
        <f t="shared" si="8"/>
        <v>0.18480556310658502</v>
      </c>
      <c r="AC90" s="7">
        <f t="shared" si="9"/>
        <v>0.28074718137791899</v>
      </c>
    </row>
    <row r="91" spans="1:29" x14ac:dyDescent="0.3">
      <c r="A91" s="2">
        <v>90</v>
      </c>
      <c r="B91" s="2" t="s">
        <v>30</v>
      </c>
      <c r="C91" s="2" t="s">
        <v>51</v>
      </c>
      <c r="D91" s="3" t="s">
        <v>16</v>
      </c>
      <c r="E91" s="3">
        <v>5</v>
      </c>
      <c r="F91" s="5">
        <v>180</v>
      </c>
      <c r="G91" s="5">
        <v>144</v>
      </c>
      <c r="H91" s="6">
        <v>36</v>
      </c>
      <c r="I91" s="7">
        <v>0.69201929668996598</v>
      </c>
      <c r="J91" s="7">
        <v>0.694908115467614</v>
      </c>
      <c r="K91" s="7">
        <v>0.67098022718838501</v>
      </c>
      <c r="L91" s="7">
        <v>0.67332222463083602</v>
      </c>
      <c r="M91" s="8">
        <v>0.68541156048492202</v>
      </c>
      <c r="N91" s="7">
        <v>0.86061691502291504</v>
      </c>
      <c r="O91" s="7">
        <v>0.86061691502747195</v>
      </c>
      <c r="P91" s="7">
        <v>0.45138121114837898</v>
      </c>
      <c r="Q91" s="7">
        <v>0.45295671754818601</v>
      </c>
      <c r="R91" s="8">
        <v>0.46108944462222101</v>
      </c>
      <c r="S91" s="7">
        <v>0.597454172586521</v>
      </c>
      <c r="T91" s="7">
        <v>0.66321299305796699</v>
      </c>
      <c r="U91" s="7">
        <v>0.77889802124539997</v>
      </c>
      <c r="V91" s="7">
        <v>0.789946771986207</v>
      </c>
      <c r="W91" s="8">
        <v>0.85324003246448699</v>
      </c>
      <c r="X91" s="9"/>
      <c r="Y91" s="7">
        <f t="shared" si="7"/>
        <v>0.48650455671673898</v>
      </c>
      <c r="Z91" s="11">
        <f>(M90-M91)/M90</f>
        <v>2.6581265362138188E-3</v>
      </c>
      <c r="AA91" s="11">
        <f>(R90-R91)/R90</f>
        <v>9.0479937122094678E-2</v>
      </c>
      <c r="AB91" s="7">
        <f t="shared" si="8"/>
        <v>0.26316274243639404</v>
      </c>
      <c r="AC91" s="7">
        <f t="shared" si="9"/>
        <v>0.39215058784226597</v>
      </c>
    </row>
    <row r="92" spans="1:29" x14ac:dyDescent="0.3">
      <c r="A92" s="2">
        <v>91</v>
      </c>
      <c r="B92" s="2" t="s">
        <v>30</v>
      </c>
      <c r="C92" s="2" t="s">
        <v>51</v>
      </c>
      <c r="D92" s="3" t="s">
        <v>16</v>
      </c>
      <c r="E92" s="3">
        <v>6</v>
      </c>
      <c r="F92" s="5">
        <v>180</v>
      </c>
      <c r="G92" s="5">
        <v>144</v>
      </c>
      <c r="H92" s="6">
        <v>36</v>
      </c>
      <c r="I92" s="7">
        <v>0.68573808183088303</v>
      </c>
      <c r="J92" s="7">
        <v>0.68856899145277795</v>
      </c>
      <c r="K92" s="7">
        <v>0.67778795643540901</v>
      </c>
      <c r="L92" s="7">
        <v>0.68015371565777405</v>
      </c>
      <c r="M92" s="8">
        <v>0.69488799706654403</v>
      </c>
      <c r="N92" s="7">
        <v>0.88192488759524401</v>
      </c>
      <c r="O92" s="7">
        <v>0.88192488759704502</v>
      </c>
      <c r="P92" s="7">
        <v>0.41544891115247501</v>
      </c>
      <c r="Q92" s="7">
        <v>0.41689899902088401</v>
      </c>
      <c r="R92" s="8">
        <v>0.425930350359849</v>
      </c>
      <c r="S92" s="7">
        <v>0.57285156558261296</v>
      </c>
      <c r="T92" s="7">
        <v>0.64877125285236703</v>
      </c>
      <c r="U92" s="7">
        <v>0.80234720733053599</v>
      </c>
      <c r="V92" s="7">
        <v>0.81372858725393504</v>
      </c>
      <c r="W92" s="8">
        <v>0.89395281600394205</v>
      </c>
      <c r="X92" s="9"/>
      <c r="Y92" s="7">
        <f t="shared" si="7"/>
        <v>0.63145921975145713</v>
      </c>
      <c r="Z92" s="11">
        <f>(M91-M92)/M91</f>
        <v>-1.3825907130771939E-2</v>
      </c>
      <c r="AA92" s="11">
        <f>(R91-R92)/R91</f>
        <v>7.6252221065651382E-2</v>
      </c>
      <c r="AB92" s="7">
        <f t="shared" si="8"/>
        <v>0.30907332201263105</v>
      </c>
      <c r="AC92" s="7">
        <f t="shared" si="9"/>
        <v>0.46802246564409306</v>
      </c>
    </row>
    <row r="93" spans="1:29" x14ac:dyDescent="0.3">
      <c r="A93" s="12">
        <v>92</v>
      </c>
      <c r="B93" s="12" t="s">
        <v>30</v>
      </c>
      <c r="C93" s="12" t="s">
        <v>52</v>
      </c>
      <c r="D93" s="13" t="s">
        <v>16</v>
      </c>
      <c r="E93" s="13">
        <v>1</v>
      </c>
      <c r="F93" s="14">
        <v>180</v>
      </c>
      <c r="G93" s="14">
        <v>144</v>
      </c>
      <c r="H93" s="15">
        <v>36</v>
      </c>
      <c r="I93" s="16">
        <v>0.34171902020109501</v>
      </c>
      <c r="J93" s="16">
        <v>0.34379644439756701</v>
      </c>
      <c r="K93" s="16">
        <v>0.98096524884648395</v>
      </c>
      <c r="L93" s="16">
        <v>0.98438922173098697</v>
      </c>
      <c r="M93" s="17">
        <v>0.98784929996260995</v>
      </c>
      <c r="N93" s="18">
        <v>0.41708668665444099</v>
      </c>
      <c r="O93" s="18">
        <v>0.41708668666718202</v>
      </c>
      <c r="P93" s="18">
        <v>0.923082310492647</v>
      </c>
      <c r="Q93" s="18">
        <v>0.926304248074033</v>
      </c>
      <c r="R93" s="17">
        <v>0.92956016056663904</v>
      </c>
      <c r="S93" s="16">
        <v>0.33351562103117899</v>
      </c>
      <c r="T93" s="16">
        <v>0.40427728489100201</v>
      </c>
      <c r="U93" s="16">
        <v>1.00223121126481</v>
      </c>
      <c r="V93" s="16">
        <v>1.0164479669066</v>
      </c>
      <c r="W93" s="17">
        <v>1.03128740830546</v>
      </c>
      <c r="X93" s="18"/>
      <c r="Y93" s="16">
        <f t="shared" si="7"/>
        <v>6.2706150573879113E-2</v>
      </c>
      <c r="Z93" s="19"/>
      <c r="AA93" s="19"/>
      <c r="AB93" s="16">
        <f t="shared" si="8"/>
        <v>8.3571065623261998E-2</v>
      </c>
      <c r="AC93" s="16">
        <f t="shared" si="9"/>
        <v>0.10172724773882091</v>
      </c>
    </row>
    <row r="94" spans="1:29" x14ac:dyDescent="0.3">
      <c r="A94" s="12">
        <v>93</v>
      </c>
      <c r="B94" s="12" t="s">
        <v>30</v>
      </c>
      <c r="C94" s="12" t="s">
        <v>52</v>
      </c>
      <c r="D94" s="13" t="s">
        <v>16</v>
      </c>
      <c r="E94" s="13">
        <v>2</v>
      </c>
      <c r="F94" s="14">
        <v>180</v>
      </c>
      <c r="G94" s="14">
        <v>144</v>
      </c>
      <c r="H94" s="15">
        <v>36</v>
      </c>
      <c r="I94" s="16">
        <v>0.48741419822873</v>
      </c>
      <c r="J94" s="16">
        <v>0.49018220463967499</v>
      </c>
      <c r="K94" s="16">
        <v>0.86562791916876403</v>
      </c>
      <c r="L94" s="16">
        <v>0.86864931725273098</v>
      </c>
      <c r="M94" s="17">
        <v>0.87478825806814497</v>
      </c>
      <c r="N94" s="18">
        <v>0.62164044055942802</v>
      </c>
      <c r="O94" s="18">
        <v>0.62164044057131096</v>
      </c>
      <c r="P94" s="18">
        <v>0.74368803924913396</v>
      </c>
      <c r="Q94" s="18">
        <v>0.74628381691191403</v>
      </c>
      <c r="R94" s="17">
        <v>0.75155797311342099</v>
      </c>
      <c r="S94" s="16">
        <v>0.53614096845237302</v>
      </c>
      <c r="T94" s="16">
        <v>0.58470306641692704</v>
      </c>
      <c r="U94" s="16">
        <v>0.83611486435111804</v>
      </c>
      <c r="V94" s="16">
        <v>0.84797524205772401</v>
      </c>
      <c r="W94" s="17">
        <v>0.87329349417575297</v>
      </c>
      <c r="X94" s="18"/>
      <c r="Y94" s="16">
        <f t="shared" si="7"/>
        <v>0.16396643953390241</v>
      </c>
      <c r="Z94" s="19">
        <f>(M93-M94)/M93</f>
        <v>0.1144517102950261</v>
      </c>
      <c r="AA94" s="19">
        <f>(R93-R94)/R93</f>
        <v>0.19149076628317624</v>
      </c>
      <c r="AB94" s="16">
        <f t="shared" si="8"/>
        <v>8.5499472107054997E-2</v>
      </c>
      <c r="AC94" s="16">
        <f t="shared" si="9"/>
        <v>0.12173552106233199</v>
      </c>
    </row>
    <row r="95" spans="1:29" x14ac:dyDescent="0.3">
      <c r="A95" s="12">
        <v>94</v>
      </c>
      <c r="B95" s="12" t="s">
        <v>30</v>
      </c>
      <c r="C95" s="12" t="s">
        <v>52</v>
      </c>
      <c r="D95" s="13" t="s">
        <v>16</v>
      </c>
      <c r="E95" s="13">
        <v>3</v>
      </c>
      <c r="F95" s="14">
        <v>180</v>
      </c>
      <c r="G95" s="14">
        <v>144</v>
      </c>
      <c r="H95" s="15">
        <v>36</v>
      </c>
      <c r="I95" s="16">
        <v>0.50887389493600699</v>
      </c>
      <c r="J95" s="16">
        <v>0.51271930465072402</v>
      </c>
      <c r="K95" s="16">
        <v>0.84731418808688197</v>
      </c>
      <c r="L95" s="16">
        <v>0.85027166370396101</v>
      </c>
      <c r="M95" s="17">
        <v>0.85933342938416002</v>
      </c>
      <c r="N95" s="18">
        <v>0.65981111459623498</v>
      </c>
      <c r="O95" s="18">
        <v>0.65981111460070196</v>
      </c>
      <c r="P95" s="18">
        <v>0.70517758849770895</v>
      </c>
      <c r="Q95" s="18">
        <v>0.70763894882073197</v>
      </c>
      <c r="R95" s="17">
        <v>0.71518060710964004</v>
      </c>
      <c r="S95" s="16">
        <v>0.59808946181488198</v>
      </c>
      <c r="T95" s="16">
        <v>0.63099083830619795</v>
      </c>
      <c r="U95" s="16">
        <v>0.77828315844698903</v>
      </c>
      <c r="V95" s="16">
        <v>0.78932318729402495</v>
      </c>
      <c r="W95" s="17">
        <v>0.82549394853172497</v>
      </c>
      <c r="X95" s="18"/>
      <c r="Y95" s="16">
        <f t="shared" si="7"/>
        <v>0.20156142496243717</v>
      </c>
      <c r="Z95" s="19">
        <f>(M94-M95)/M94</f>
        <v>1.7666936588877993E-2</v>
      </c>
      <c r="AA95" s="19">
        <f>(R94-R95)/R94</f>
        <v>4.8402608055747511E-2</v>
      </c>
      <c r="AB95" s="16">
        <f t="shared" si="8"/>
        <v>6.1721652781352998E-2</v>
      </c>
      <c r="AC95" s="16">
        <f t="shared" si="9"/>
        <v>0.11031334142208493</v>
      </c>
    </row>
    <row r="96" spans="1:29" x14ac:dyDescent="0.3">
      <c r="A96" s="12">
        <v>95</v>
      </c>
      <c r="B96" s="12" t="s">
        <v>30</v>
      </c>
      <c r="C96" s="12" t="s">
        <v>52</v>
      </c>
      <c r="D96" s="13" t="s">
        <v>16</v>
      </c>
      <c r="E96" s="13">
        <v>4</v>
      </c>
      <c r="F96" s="14">
        <v>180</v>
      </c>
      <c r="G96" s="14">
        <v>144</v>
      </c>
      <c r="H96" s="15">
        <v>36</v>
      </c>
      <c r="I96" s="16">
        <v>0.54169947348151903</v>
      </c>
      <c r="J96" s="16">
        <v>0.54647647599705995</v>
      </c>
      <c r="K96" s="16">
        <v>0.81850841219460502</v>
      </c>
      <c r="L96" s="16">
        <v>0.821365343785594</v>
      </c>
      <c r="M96" s="17">
        <v>0.83309972888807304</v>
      </c>
      <c r="N96" s="18">
        <v>0.71251558024195805</v>
      </c>
      <c r="O96" s="18">
        <v>0.71251558024593198</v>
      </c>
      <c r="P96" s="18">
        <v>0.648254585888137</v>
      </c>
      <c r="Q96" s="18">
        <v>0.65051726147929101</v>
      </c>
      <c r="R96" s="17">
        <v>0.65981083603751001</v>
      </c>
      <c r="S96" s="16">
        <v>0.62258823565350196</v>
      </c>
      <c r="T96" s="16">
        <v>0.63517968830882798</v>
      </c>
      <c r="U96" s="16">
        <v>0.754189796698712</v>
      </c>
      <c r="V96" s="16">
        <v>0.76488805866330101</v>
      </c>
      <c r="W96" s="17">
        <v>0.81273891732950398</v>
      </c>
      <c r="X96" s="18" t="s">
        <v>77</v>
      </c>
      <c r="Y96" s="16">
        <f t="shared" si="7"/>
        <v>0.26263420269246929</v>
      </c>
      <c r="Z96" s="19">
        <f>(M95-M96)/M95</f>
        <v>3.0527964581672701E-2</v>
      </c>
      <c r="AA96" s="19">
        <f>(R95-R96)/R95</f>
        <v>7.7420683001883511E-2</v>
      </c>
      <c r="AB96" s="16">
        <f t="shared" si="8"/>
        <v>8.9927344588456082E-2</v>
      </c>
      <c r="AC96" s="16">
        <f t="shared" si="9"/>
        <v>0.15292808129199398</v>
      </c>
    </row>
    <row r="97" spans="1:29" x14ac:dyDescent="0.3">
      <c r="A97" s="12">
        <v>96</v>
      </c>
      <c r="B97" s="12" t="s">
        <v>30</v>
      </c>
      <c r="C97" s="12" t="s">
        <v>52</v>
      </c>
      <c r="D97" s="13" t="s">
        <v>16</v>
      </c>
      <c r="E97" s="13">
        <v>5</v>
      </c>
      <c r="F97" s="14">
        <v>180</v>
      </c>
      <c r="G97" s="14">
        <v>144</v>
      </c>
      <c r="H97" s="15">
        <v>36</v>
      </c>
      <c r="I97" s="16">
        <v>0.55330683873579001</v>
      </c>
      <c r="J97" s="16">
        <v>0.559136778547622</v>
      </c>
      <c r="K97" s="16">
        <v>0.80807676770217796</v>
      </c>
      <c r="L97" s="16">
        <v>0.81089728855596199</v>
      </c>
      <c r="M97" s="17">
        <v>0.82545675103307903</v>
      </c>
      <c r="N97" s="18">
        <v>0.75630555836226998</v>
      </c>
      <c r="O97" s="18">
        <v>0.75630555837052804</v>
      </c>
      <c r="P97" s="18">
        <v>0.59684457816596703</v>
      </c>
      <c r="Q97" s="18">
        <v>0.59892781164881004</v>
      </c>
      <c r="R97" s="17">
        <v>0.60968141401407505</v>
      </c>
      <c r="S97" s="16">
        <v>0.64138664413791502</v>
      </c>
      <c r="T97" s="16">
        <v>0.648686657647081</v>
      </c>
      <c r="U97" s="16">
        <v>0.73516727348270805</v>
      </c>
      <c r="V97" s="16">
        <v>0.74559569894528899</v>
      </c>
      <c r="W97" s="17">
        <v>0.80533539845209801</v>
      </c>
      <c r="X97" s="18"/>
      <c r="Y97" s="16">
        <f t="shared" si="7"/>
        <v>0.35391490056809016</v>
      </c>
      <c r="Z97" s="19">
        <f>(M96-M97)/M96</f>
        <v>9.1741451713049944E-3</v>
      </c>
      <c r="AA97" s="19">
        <f>(R96-R97)/R96</f>
        <v>7.5975445211671419E-2</v>
      </c>
      <c r="AB97" s="16">
        <f t="shared" si="8"/>
        <v>0.11491891422435496</v>
      </c>
      <c r="AC97" s="16">
        <f t="shared" si="9"/>
        <v>0.19565398443802295</v>
      </c>
    </row>
    <row r="98" spans="1:29" x14ac:dyDescent="0.3">
      <c r="A98" s="12">
        <v>97</v>
      </c>
      <c r="B98" s="12" t="s">
        <v>30</v>
      </c>
      <c r="C98" s="12" t="s">
        <v>52</v>
      </c>
      <c r="D98" s="13" t="s">
        <v>16</v>
      </c>
      <c r="E98" s="13">
        <v>6</v>
      </c>
      <c r="F98" s="14">
        <v>180</v>
      </c>
      <c r="G98" s="14">
        <v>144</v>
      </c>
      <c r="H98" s="15">
        <v>36</v>
      </c>
      <c r="I98" s="16">
        <v>0.54840868210221805</v>
      </c>
      <c r="J98" s="16">
        <v>0.55615625099720301</v>
      </c>
      <c r="K98" s="16">
        <v>0.81249511964346199</v>
      </c>
      <c r="L98" s="16">
        <v>0.81533106236592101</v>
      </c>
      <c r="M98" s="17">
        <v>0.832993712789865</v>
      </c>
      <c r="N98" s="18">
        <v>0.77493612103376297</v>
      </c>
      <c r="O98" s="18">
        <v>0.774936121047197</v>
      </c>
      <c r="P98" s="18">
        <v>0.57357648877217904</v>
      </c>
      <c r="Q98" s="18">
        <v>0.57557850703638802</v>
      </c>
      <c r="R98" s="17">
        <v>0.58804735856256396</v>
      </c>
      <c r="S98" s="16">
        <v>0.61415591889866805</v>
      </c>
      <c r="T98" s="16">
        <v>0.62710110773274996</v>
      </c>
      <c r="U98" s="16">
        <v>0.76256849218793299</v>
      </c>
      <c r="V98" s="16">
        <v>0.77338560683344904</v>
      </c>
      <c r="W98" s="17">
        <v>0.84963248424001603</v>
      </c>
      <c r="X98" s="18"/>
      <c r="Y98" s="16">
        <f t="shared" si="7"/>
        <v>0.41654188333751446</v>
      </c>
      <c r="Z98" s="19">
        <f>(M97-M98)/M97</f>
        <v>-9.1306561456469849E-3</v>
      </c>
      <c r="AA98" s="19">
        <f>(R97-R98)/R97</f>
        <v>3.5484197081021157E-2</v>
      </c>
      <c r="AB98" s="16">
        <f t="shared" si="8"/>
        <v>0.16078020213509492</v>
      </c>
      <c r="AC98" s="16">
        <f t="shared" si="9"/>
        <v>0.26158512567745207</v>
      </c>
    </row>
    <row r="99" spans="1:29" x14ac:dyDescent="0.3">
      <c r="A99" s="2">
        <v>98</v>
      </c>
      <c r="B99" s="2" t="s">
        <v>30</v>
      </c>
      <c r="C99" s="2" t="s">
        <v>53</v>
      </c>
      <c r="D99" s="3" t="s">
        <v>16</v>
      </c>
      <c r="E99" s="3">
        <v>1</v>
      </c>
      <c r="F99" s="5">
        <v>180</v>
      </c>
      <c r="G99" s="5">
        <v>144</v>
      </c>
      <c r="H99" s="6">
        <v>36</v>
      </c>
      <c r="I99" s="7">
        <v>0.48358166026710597</v>
      </c>
      <c r="J99" s="7">
        <v>0.48425811185025303</v>
      </c>
      <c r="K99" s="7">
        <v>0.86885798689365101</v>
      </c>
      <c r="L99" s="7">
        <v>0.87189065924479403</v>
      </c>
      <c r="M99" s="8">
        <v>0.87495531073000898</v>
      </c>
      <c r="N99" s="7">
        <v>0.553794117839153</v>
      </c>
      <c r="O99" s="7">
        <v>0.55379411789080502</v>
      </c>
      <c r="P99" s="7">
        <v>0.80761818029245003</v>
      </c>
      <c r="Q99" s="7">
        <v>0.81043710048723305</v>
      </c>
      <c r="R99" s="8">
        <v>0.81328574582750202</v>
      </c>
      <c r="S99" s="7">
        <v>0.54858161552100604</v>
      </c>
      <c r="T99" s="7">
        <v>0.63122601750461405</v>
      </c>
      <c r="U99" s="7">
        <v>0.82482640783109895</v>
      </c>
      <c r="V99" s="7">
        <v>0.83652665758906997</v>
      </c>
      <c r="W99" s="8">
        <v>0.84873937158726898</v>
      </c>
      <c r="X99" s="9"/>
      <c r="Y99" s="7">
        <f t="shared" si="7"/>
        <v>7.5827672154464495E-2</v>
      </c>
      <c r="Z99" s="11"/>
      <c r="AA99" s="11"/>
      <c r="AB99" s="7">
        <f t="shared" ref="AB99:AB130" si="11">N99-S99</f>
        <v>5.212502318146961E-3</v>
      </c>
      <c r="AC99" s="7">
        <f t="shared" ref="AC99:AC130" si="12">W99-R99</f>
        <v>3.545362575976696E-2</v>
      </c>
    </row>
    <row r="100" spans="1:29" x14ac:dyDescent="0.3">
      <c r="A100" s="2">
        <v>99</v>
      </c>
      <c r="B100" s="2" t="s">
        <v>30</v>
      </c>
      <c r="C100" s="2" t="s">
        <v>53</v>
      </c>
      <c r="D100" s="3" t="s">
        <v>16</v>
      </c>
      <c r="E100" s="3">
        <v>2</v>
      </c>
      <c r="F100" s="5">
        <v>180</v>
      </c>
      <c r="G100" s="5">
        <v>144</v>
      </c>
      <c r="H100" s="6">
        <v>36</v>
      </c>
      <c r="I100" s="7">
        <v>0.64371297941925898</v>
      </c>
      <c r="J100" s="7">
        <v>0.644058539381276</v>
      </c>
      <c r="K100" s="7">
        <v>0.72168548378084996</v>
      </c>
      <c r="L100" s="7">
        <v>0.72420446345980505</v>
      </c>
      <c r="M100" s="8">
        <v>0.72932257988623495</v>
      </c>
      <c r="N100" s="7">
        <v>0.76469373293627496</v>
      </c>
      <c r="O100" s="7">
        <v>0.76469373293792398</v>
      </c>
      <c r="P100" s="7">
        <v>0.58648267628578199</v>
      </c>
      <c r="Q100" s="7">
        <v>0.58852974246187195</v>
      </c>
      <c r="R100" s="8">
        <v>0.59268901500756499</v>
      </c>
      <c r="S100" s="7">
        <v>0.76116491033009404</v>
      </c>
      <c r="T100" s="7">
        <v>0.79882833420430599</v>
      </c>
      <c r="U100" s="7">
        <v>0.59995959424133005</v>
      </c>
      <c r="V100" s="7">
        <v>0.608470084485906</v>
      </c>
      <c r="W100" s="8">
        <v>0.62663735900197404</v>
      </c>
      <c r="X100" s="9" t="s">
        <v>77</v>
      </c>
      <c r="Y100" s="7">
        <f t="shared" si="7"/>
        <v>0.23053163027987955</v>
      </c>
      <c r="Z100" s="11">
        <f>(M99-M100)/M99</f>
        <v>0.16644590764557682</v>
      </c>
      <c r="AA100" s="11">
        <f>(R99-R100)/R99</f>
        <v>0.27124135883567496</v>
      </c>
      <c r="AB100" s="7">
        <f t="shared" si="11"/>
        <v>3.5288226061809258E-3</v>
      </c>
      <c r="AC100" s="7">
        <f t="shared" si="12"/>
        <v>3.3948343994409047E-2</v>
      </c>
    </row>
    <row r="101" spans="1:29" x14ac:dyDescent="0.3">
      <c r="A101" s="2">
        <v>100</v>
      </c>
      <c r="B101" s="2" t="s">
        <v>30</v>
      </c>
      <c r="C101" s="2" t="s">
        <v>53</v>
      </c>
      <c r="D101" s="3" t="s">
        <v>16</v>
      </c>
      <c r="E101" s="3">
        <v>3</v>
      </c>
      <c r="F101" s="5">
        <v>180</v>
      </c>
      <c r="G101" s="5">
        <v>144</v>
      </c>
      <c r="H101" s="6">
        <v>36</v>
      </c>
      <c r="I101" s="7">
        <v>0.67113033750691997</v>
      </c>
      <c r="J101" s="7">
        <v>0.67186338767426101</v>
      </c>
      <c r="K101" s="7">
        <v>0.69336174320800503</v>
      </c>
      <c r="L101" s="7">
        <v>0.69578186136273901</v>
      </c>
      <c r="M101" s="8">
        <v>0.70319715280587203</v>
      </c>
      <c r="N101" s="7">
        <v>0.80685425913081199</v>
      </c>
      <c r="O101" s="7">
        <v>0.80685425913614095</v>
      </c>
      <c r="P101" s="7">
        <v>0.53135039665721295</v>
      </c>
      <c r="Q101" s="7">
        <v>0.53320502846243101</v>
      </c>
      <c r="R101" s="8">
        <v>0.538887658183834</v>
      </c>
      <c r="S101" s="7">
        <v>0.79442891885044997</v>
      </c>
      <c r="T101" s="7">
        <v>0.82454190439102903</v>
      </c>
      <c r="U101" s="7">
        <v>0.556613769692334</v>
      </c>
      <c r="V101" s="7">
        <v>0.56450939483514595</v>
      </c>
      <c r="W101" s="8">
        <v>0.59037805657688502</v>
      </c>
      <c r="X101" s="9"/>
      <c r="Y101" s="7">
        <f t="shared" si="7"/>
        <v>0.30490491316092849</v>
      </c>
      <c r="Z101" s="11">
        <f>(M100-M101)/M100</f>
        <v>3.5821497648459141E-2</v>
      </c>
      <c r="AA101" s="11">
        <f>(R100-R101)/R100</f>
        <v>9.0775019380179137E-2</v>
      </c>
      <c r="AB101" s="7">
        <f t="shared" si="11"/>
        <v>1.2425340280362018E-2</v>
      </c>
      <c r="AC101" s="7">
        <f t="shared" si="12"/>
        <v>5.1490398393051029E-2</v>
      </c>
    </row>
    <row r="102" spans="1:29" x14ac:dyDescent="0.3">
      <c r="A102" s="2">
        <v>101</v>
      </c>
      <c r="B102" s="2" t="s">
        <v>30</v>
      </c>
      <c r="C102" s="2" t="s">
        <v>53</v>
      </c>
      <c r="D102" s="3" t="s">
        <v>16</v>
      </c>
      <c r="E102" s="3">
        <v>4</v>
      </c>
      <c r="F102" s="5">
        <v>180</v>
      </c>
      <c r="G102" s="5">
        <v>144</v>
      </c>
      <c r="H102" s="6">
        <v>36</v>
      </c>
      <c r="I102" s="7">
        <v>0.66838613047526696</v>
      </c>
      <c r="J102" s="7">
        <v>0.67081811179060802</v>
      </c>
      <c r="K102" s="7">
        <v>0.69624856373280897</v>
      </c>
      <c r="L102" s="7">
        <v>0.69867875808056901</v>
      </c>
      <c r="M102" s="8">
        <v>0.70866038887649796</v>
      </c>
      <c r="N102" s="7">
        <v>0.83859444198976796</v>
      </c>
      <c r="O102" s="7">
        <v>0.838594442001244</v>
      </c>
      <c r="P102" s="7">
        <v>0.48573308299586299</v>
      </c>
      <c r="Q102" s="7">
        <v>0.487428491581682</v>
      </c>
      <c r="R102" s="8">
        <v>0.49439210853169702</v>
      </c>
      <c r="S102" s="7">
        <v>0.80419352438664704</v>
      </c>
      <c r="T102" s="7">
        <v>0.83889538040549605</v>
      </c>
      <c r="U102" s="7">
        <v>0.54323339622834099</v>
      </c>
      <c r="V102" s="7">
        <v>0.55093921935960499</v>
      </c>
      <c r="W102" s="8">
        <v>0.58540558920373098</v>
      </c>
      <c r="X102" s="9"/>
      <c r="Y102" s="7">
        <f t="shared" si="7"/>
        <v>0.43339745244146333</v>
      </c>
      <c r="Z102" s="11">
        <f>(M101-M102)/M101</f>
        <v>-7.7691384966886226E-3</v>
      </c>
      <c r="AA102" s="11">
        <f>(R101-R102)/R101</f>
        <v>8.2569249780365062E-2</v>
      </c>
      <c r="AB102" s="7">
        <f t="shared" si="11"/>
        <v>3.4400917603120917E-2</v>
      </c>
      <c r="AC102" s="7">
        <f t="shared" si="12"/>
        <v>9.1013480672033964E-2</v>
      </c>
    </row>
    <row r="103" spans="1:29" x14ac:dyDescent="0.3">
      <c r="A103" s="12">
        <v>102</v>
      </c>
      <c r="B103" s="12" t="s">
        <v>30</v>
      </c>
      <c r="C103" s="12" t="s">
        <v>56</v>
      </c>
      <c r="D103" s="13" t="s">
        <v>16</v>
      </c>
      <c r="E103" s="13">
        <v>1</v>
      </c>
      <c r="F103" s="14">
        <v>180</v>
      </c>
      <c r="G103" s="14">
        <v>144</v>
      </c>
      <c r="H103" s="15">
        <v>36</v>
      </c>
      <c r="I103" s="16">
        <v>0.42682866326381202</v>
      </c>
      <c r="J103" s="16">
        <v>0.42773123178254502</v>
      </c>
      <c r="K103" s="16">
        <v>0.91535635516690605</v>
      </c>
      <c r="L103" s="16">
        <v>0.91855132598104605</v>
      </c>
      <c r="M103" s="17">
        <v>0.92177998734536504</v>
      </c>
      <c r="N103" s="18">
        <v>0.48409940727678402</v>
      </c>
      <c r="O103" s="18">
        <v>0.48409940728290402</v>
      </c>
      <c r="P103" s="18">
        <v>0.86840327901269398</v>
      </c>
      <c r="Q103" s="18">
        <v>0.87143436424598897</v>
      </c>
      <c r="R103" s="17">
        <v>0.87449741187740604</v>
      </c>
      <c r="S103" s="16">
        <v>0.45194458302020901</v>
      </c>
      <c r="T103" s="16">
        <v>0.55305285202507404</v>
      </c>
      <c r="U103" s="16">
        <v>0.90883527094970395</v>
      </c>
      <c r="V103" s="16">
        <v>0.92172719530858305</v>
      </c>
      <c r="W103" s="17">
        <v>0.93518377857289703</v>
      </c>
      <c r="X103" s="18"/>
      <c r="Y103" s="16">
        <f t="shared" si="7"/>
        <v>5.4068285195322502E-2</v>
      </c>
      <c r="Z103" s="19"/>
      <c r="AA103" s="19"/>
      <c r="AB103" s="16">
        <f t="shared" si="11"/>
        <v>3.215482425657501E-2</v>
      </c>
      <c r="AC103" s="16">
        <f t="shared" si="12"/>
        <v>6.068636669549099E-2</v>
      </c>
    </row>
    <row r="104" spans="1:29" x14ac:dyDescent="0.3">
      <c r="A104" s="12">
        <v>103</v>
      </c>
      <c r="B104" s="12" t="s">
        <v>30</v>
      </c>
      <c r="C104" s="12" t="s">
        <v>56</v>
      </c>
      <c r="D104" s="13" t="s">
        <v>16</v>
      </c>
      <c r="E104" s="13">
        <v>2</v>
      </c>
      <c r="F104" s="14">
        <v>180</v>
      </c>
      <c r="G104" s="14">
        <v>144</v>
      </c>
      <c r="H104" s="15">
        <v>36</v>
      </c>
      <c r="I104" s="16">
        <v>0.63456881341609195</v>
      </c>
      <c r="J104" s="16">
        <v>0.63476721439044603</v>
      </c>
      <c r="K104" s="16">
        <v>0.73088790180163699</v>
      </c>
      <c r="L104" s="16">
        <v>0.73343900171095899</v>
      </c>
      <c r="M104" s="17">
        <v>0.73862238070383102</v>
      </c>
      <c r="N104" s="18">
        <v>0.74992621124833203</v>
      </c>
      <c r="O104" s="18">
        <v>0.74992621126954395</v>
      </c>
      <c r="P104" s="18">
        <v>0.60460610507310097</v>
      </c>
      <c r="Q104" s="18">
        <v>0.60671642948266602</v>
      </c>
      <c r="R104" s="17">
        <v>0.61100423145103</v>
      </c>
      <c r="S104" s="16">
        <v>0.68992694311047398</v>
      </c>
      <c r="T104" s="16">
        <v>0.74237934579293896</v>
      </c>
      <c r="U104" s="16">
        <v>0.68360456040023598</v>
      </c>
      <c r="V104" s="16">
        <v>0.69330156332889203</v>
      </c>
      <c r="W104" s="17">
        <v>0.71400167685059002</v>
      </c>
      <c r="X104" s="18"/>
      <c r="Y104" s="16">
        <f t="shared" si="7"/>
        <v>0.20886622822517914</v>
      </c>
      <c r="Z104" s="19">
        <f>(M103-M104)/M103</f>
        <v>0.1986999166352155</v>
      </c>
      <c r="AA104" s="19">
        <f>(R103-R104)/R103</f>
        <v>0.30130813064466178</v>
      </c>
      <c r="AB104" s="16">
        <f t="shared" si="11"/>
        <v>5.9999268137858053E-2</v>
      </c>
      <c r="AC104" s="16">
        <f t="shared" si="12"/>
        <v>0.10299744539956002</v>
      </c>
    </row>
    <row r="105" spans="1:29" x14ac:dyDescent="0.3">
      <c r="A105" s="12">
        <v>104</v>
      </c>
      <c r="B105" s="12" t="s">
        <v>30</v>
      </c>
      <c r="C105" s="12" t="s">
        <v>56</v>
      </c>
      <c r="D105" s="13" t="s">
        <v>16</v>
      </c>
      <c r="E105" s="13">
        <v>3</v>
      </c>
      <c r="F105" s="14">
        <v>180</v>
      </c>
      <c r="G105" s="14">
        <v>144</v>
      </c>
      <c r="H105" s="15">
        <v>36</v>
      </c>
      <c r="I105" s="16">
        <v>0.69361582923858001</v>
      </c>
      <c r="J105" s="16">
        <v>0.69374209727963998</v>
      </c>
      <c r="K105" s="16">
        <v>0.66923882964985704</v>
      </c>
      <c r="L105" s="16">
        <v>0.67157474889742697</v>
      </c>
      <c r="M105" s="17">
        <v>0.67873205316973195</v>
      </c>
      <c r="N105" s="18">
        <v>0.81332780401675497</v>
      </c>
      <c r="O105" s="18">
        <v>0.81332780401986504</v>
      </c>
      <c r="P105" s="18">
        <v>0.52237003879487098</v>
      </c>
      <c r="Q105" s="18">
        <v>0.52419332545116604</v>
      </c>
      <c r="R105" s="17">
        <v>0.52977991299622296</v>
      </c>
      <c r="S105" s="16">
        <v>0.77932521515476505</v>
      </c>
      <c r="T105" s="16">
        <v>0.82323374897908697</v>
      </c>
      <c r="U105" s="16">
        <v>0.57669912408657398</v>
      </c>
      <c r="V105" s="16">
        <v>0.58487966210397202</v>
      </c>
      <c r="W105" s="17">
        <v>0.61168179201893802</v>
      </c>
      <c r="X105" s="18" t="s">
        <v>77</v>
      </c>
      <c r="Y105" s="16">
        <f t="shared" si="7"/>
        <v>0.28115852737997438</v>
      </c>
      <c r="Z105" s="19">
        <f>(M104-M105)/M104</f>
        <v>8.1083824561381079E-2</v>
      </c>
      <c r="AA105" s="19">
        <f>(R104-R105)/R104</f>
        <v>0.13293577077512744</v>
      </c>
      <c r="AB105" s="16">
        <f t="shared" si="11"/>
        <v>3.4002588861989924E-2</v>
      </c>
      <c r="AC105" s="16">
        <f t="shared" si="12"/>
        <v>8.1901879022715063E-2</v>
      </c>
    </row>
    <row r="106" spans="1:29" x14ac:dyDescent="0.3">
      <c r="A106" s="12">
        <v>105</v>
      </c>
      <c r="B106" s="12" t="s">
        <v>30</v>
      </c>
      <c r="C106" s="12" t="s">
        <v>56</v>
      </c>
      <c r="D106" s="13" t="s">
        <v>16</v>
      </c>
      <c r="E106" s="13">
        <v>4</v>
      </c>
      <c r="F106" s="14">
        <v>180</v>
      </c>
      <c r="G106" s="14">
        <v>144</v>
      </c>
      <c r="H106" s="15">
        <v>36</v>
      </c>
      <c r="I106" s="16">
        <v>0.70225181737572695</v>
      </c>
      <c r="J106" s="16">
        <v>0.70411992276055602</v>
      </c>
      <c r="K106" s="16">
        <v>0.65973956351477503</v>
      </c>
      <c r="L106" s="16">
        <v>0.66204232640975602</v>
      </c>
      <c r="M106" s="17">
        <v>0.67150055309415402</v>
      </c>
      <c r="N106" s="18">
        <v>0.85227157766609696</v>
      </c>
      <c r="O106" s="18">
        <v>0.85227157766931105</v>
      </c>
      <c r="P106" s="18">
        <v>0.46469764453172402</v>
      </c>
      <c r="Q106" s="18">
        <v>0.46631963077052402</v>
      </c>
      <c r="R106" s="17">
        <v>0.47298167728820001</v>
      </c>
      <c r="S106" s="16">
        <v>0.79794103136714301</v>
      </c>
      <c r="T106" s="16">
        <v>0.84840954312289096</v>
      </c>
      <c r="U106" s="16">
        <v>0.55183850672094203</v>
      </c>
      <c r="V106" s="16">
        <v>0.55966639425388198</v>
      </c>
      <c r="W106" s="17">
        <v>0.59467873001771598</v>
      </c>
      <c r="X106" s="18"/>
      <c r="Y106" s="16">
        <f t="shared" si="7"/>
        <v>0.41971789889228905</v>
      </c>
      <c r="Z106" s="19">
        <f>(M105-M106)/M105</f>
        <v>1.0654425471445265E-2</v>
      </c>
      <c r="AA106" s="19">
        <f>(R105-R106)/R105</f>
        <v>0.10721100274790503</v>
      </c>
      <c r="AB106" s="16">
        <f t="shared" si="11"/>
        <v>5.4330546298953952E-2</v>
      </c>
      <c r="AC106" s="16">
        <f t="shared" si="12"/>
        <v>0.12169705272951598</v>
      </c>
    </row>
    <row r="107" spans="1:29" x14ac:dyDescent="0.3">
      <c r="A107" s="12">
        <v>106</v>
      </c>
      <c r="B107" s="12" t="s">
        <v>30</v>
      </c>
      <c r="C107" s="12" t="s">
        <v>56</v>
      </c>
      <c r="D107" s="13" t="s">
        <v>16</v>
      </c>
      <c r="E107" s="13">
        <v>5</v>
      </c>
      <c r="F107" s="14">
        <v>180</v>
      </c>
      <c r="G107" s="14">
        <v>144</v>
      </c>
      <c r="H107" s="15">
        <v>36</v>
      </c>
      <c r="I107" s="16">
        <v>0.69185958880407195</v>
      </c>
      <c r="J107" s="16">
        <v>0.69517404042048703</v>
      </c>
      <c r="K107" s="16">
        <v>0.67115417793198195</v>
      </c>
      <c r="L107" s="16">
        <v>0.67349678253419698</v>
      </c>
      <c r="M107" s="17">
        <v>0.68558925253274305</v>
      </c>
      <c r="N107" s="18">
        <v>0.88083067691099204</v>
      </c>
      <c r="O107" s="18">
        <v>0.88083067691867201</v>
      </c>
      <c r="P107" s="18">
        <v>0.41736946961495203</v>
      </c>
      <c r="Q107" s="18">
        <v>0.41882626102368098</v>
      </c>
      <c r="R107" s="17">
        <v>0.426346184098852</v>
      </c>
      <c r="S107" s="16">
        <v>0.74622937195055905</v>
      </c>
      <c r="T107" s="16">
        <v>0.79862236831589695</v>
      </c>
      <c r="U107" s="16">
        <v>0.61843436326474099</v>
      </c>
      <c r="V107" s="16">
        <v>0.62720692006022105</v>
      </c>
      <c r="W107" s="17">
        <v>0.67746090219288602</v>
      </c>
      <c r="X107" s="18"/>
      <c r="Y107" s="16">
        <f t="shared" si="7"/>
        <v>0.60805767262076238</v>
      </c>
      <c r="Z107" s="19">
        <f>(M106-M107)/M106</f>
        <v>-2.0980920080662387E-2</v>
      </c>
      <c r="AA107" s="19">
        <f>(R106-R107)/R106</f>
        <v>9.8598942472208698E-2</v>
      </c>
      <c r="AB107" s="16">
        <f t="shared" si="11"/>
        <v>0.13460130496043299</v>
      </c>
      <c r="AC107" s="16">
        <f t="shared" si="12"/>
        <v>0.25111471809403402</v>
      </c>
    </row>
    <row r="108" spans="1:29" x14ac:dyDescent="0.3">
      <c r="A108" s="2">
        <v>107</v>
      </c>
      <c r="B108" s="2" t="s">
        <v>30</v>
      </c>
      <c r="C108" s="2" t="s">
        <v>57</v>
      </c>
      <c r="D108" s="3" t="s">
        <v>16</v>
      </c>
      <c r="E108" s="3">
        <v>1</v>
      </c>
      <c r="F108" s="5">
        <v>180</v>
      </c>
      <c r="G108" s="5">
        <v>144</v>
      </c>
      <c r="H108" s="6">
        <v>36</v>
      </c>
      <c r="I108" s="7">
        <v>0.37966884234604698</v>
      </c>
      <c r="J108" s="7">
        <v>0.38150065919119103</v>
      </c>
      <c r="K108" s="7">
        <v>0.95226926339139994</v>
      </c>
      <c r="L108" s="7">
        <v>0.955593075463675</v>
      </c>
      <c r="M108" s="8">
        <v>0.95895193670037904</v>
      </c>
      <c r="N108" s="7">
        <v>0.45805420810602598</v>
      </c>
      <c r="O108" s="7">
        <v>0.458054208111631</v>
      </c>
      <c r="P108" s="7">
        <v>0.89005401872582901</v>
      </c>
      <c r="Q108" s="7">
        <v>0.89316067396101195</v>
      </c>
      <c r="R108" s="8">
        <v>0.89630008847012199</v>
      </c>
      <c r="S108" s="7">
        <v>0.42086518682337598</v>
      </c>
      <c r="T108" s="7">
        <v>0.50858289005851498</v>
      </c>
      <c r="U108" s="7">
        <v>0.93424928031964605</v>
      </c>
      <c r="V108" s="7">
        <v>0.94750170508704401</v>
      </c>
      <c r="W108" s="8">
        <v>0.96133457847135895</v>
      </c>
      <c r="X108" s="9"/>
      <c r="Y108" s="7">
        <f t="shared" si="7"/>
        <v>6.9900526660882437E-2</v>
      </c>
      <c r="Z108" s="11"/>
      <c r="AA108" s="11"/>
      <c r="AB108" s="7">
        <f t="shared" si="11"/>
        <v>3.7189021282650003E-2</v>
      </c>
      <c r="AC108" s="7">
        <f t="shared" si="12"/>
        <v>6.5034490001236955E-2</v>
      </c>
    </row>
    <row r="109" spans="1:29" x14ac:dyDescent="0.3">
      <c r="A109" s="2">
        <v>108</v>
      </c>
      <c r="B109" s="2" t="s">
        <v>30</v>
      </c>
      <c r="C109" s="2" t="s">
        <v>57</v>
      </c>
      <c r="D109" s="3" t="s">
        <v>16</v>
      </c>
      <c r="E109" s="3">
        <v>2</v>
      </c>
      <c r="F109" s="5">
        <v>180</v>
      </c>
      <c r="G109" s="5">
        <v>144</v>
      </c>
      <c r="H109" s="6">
        <v>36</v>
      </c>
      <c r="I109" s="7">
        <v>0.50246167486054905</v>
      </c>
      <c r="J109" s="7">
        <v>0.50529073033153504</v>
      </c>
      <c r="K109" s="7">
        <v>0.85282758450280405</v>
      </c>
      <c r="L109" s="7">
        <v>0.85580430414494102</v>
      </c>
      <c r="M109" s="8">
        <v>0.861852466353067</v>
      </c>
      <c r="N109" s="7">
        <v>0.63878074298461096</v>
      </c>
      <c r="O109" s="7">
        <v>0.63878074299032295</v>
      </c>
      <c r="P109" s="7">
        <v>0.72664767568838495</v>
      </c>
      <c r="Q109" s="7">
        <v>0.72918397546156299</v>
      </c>
      <c r="R109" s="8">
        <v>0.73433728322339298</v>
      </c>
      <c r="S109" s="7">
        <v>0.52961839507764996</v>
      </c>
      <c r="T109" s="7">
        <v>0.60713920925703702</v>
      </c>
      <c r="U109" s="7">
        <v>0.84197287532187004</v>
      </c>
      <c r="V109" s="7">
        <v>0.853916349533137</v>
      </c>
      <c r="W109" s="8">
        <v>0.87941198708586099</v>
      </c>
      <c r="X109" s="9"/>
      <c r="Y109" s="7">
        <f t="shared" si="7"/>
        <v>0.17364661449564803</v>
      </c>
      <c r="Z109" s="11">
        <f>(M108-M109)/M108</f>
        <v>0.10125582589823832</v>
      </c>
      <c r="AA109" s="11">
        <f>(R108-R109)/R108</f>
        <v>0.18070153883748949</v>
      </c>
      <c r="AB109" s="7">
        <f t="shared" si="11"/>
        <v>0.109162347906961</v>
      </c>
      <c r="AC109" s="7">
        <f t="shared" si="12"/>
        <v>0.14507470386246801</v>
      </c>
    </row>
    <row r="110" spans="1:29" x14ac:dyDescent="0.3">
      <c r="A110" s="2">
        <v>109</v>
      </c>
      <c r="B110" s="2" t="s">
        <v>30</v>
      </c>
      <c r="C110" s="2" t="s">
        <v>57</v>
      </c>
      <c r="D110" s="3" t="s">
        <v>16</v>
      </c>
      <c r="E110" s="3">
        <v>3</v>
      </c>
      <c r="F110" s="5">
        <v>180</v>
      </c>
      <c r="G110" s="5">
        <v>144</v>
      </c>
      <c r="H110" s="6">
        <v>36</v>
      </c>
      <c r="I110" s="7">
        <v>0.52495608807737304</v>
      </c>
      <c r="J110" s="7">
        <v>0.52943538129318302</v>
      </c>
      <c r="K110" s="7">
        <v>0.83332583746628697</v>
      </c>
      <c r="L110" s="7">
        <v>0.83623448797638</v>
      </c>
      <c r="M110" s="8">
        <v>0.84514665253180399</v>
      </c>
      <c r="N110" s="7">
        <v>0.68896622607948099</v>
      </c>
      <c r="O110" s="7">
        <v>0.68896622608210401</v>
      </c>
      <c r="P110" s="7">
        <v>0.67428300896623194</v>
      </c>
      <c r="Q110" s="7">
        <v>0.67663653447786098</v>
      </c>
      <c r="R110" s="8">
        <v>0.68384778470274799</v>
      </c>
      <c r="S110" s="7">
        <v>0.61590052888117597</v>
      </c>
      <c r="T110" s="7">
        <v>0.66997538098716902</v>
      </c>
      <c r="U110" s="7">
        <v>0.76084254649405303</v>
      </c>
      <c r="V110" s="7">
        <v>0.77163517841751394</v>
      </c>
      <c r="W110" s="8">
        <v>0.80699538606177901</v>
      </c>
      <c r="X110" s="9"/>
      <c r="Y110" s="7">
        <f t="shared" si="7"/>
        <v>0.23586954792749487</v>
      </c>
      <c r="Z110" s="11">
        <f>(M109-M110)/M109</f>
        <v>1.9383612014192812E-2</v>
      </c>
      <c r="AA110" s="11">
        <f>(R109-R110)/R109</f>
        <v>6.8755188758794869E-2</v>
      </c>
      <c r="AB110" s="7">
        <f t="shared" si="11"/>
        <v>7.3065697198305024E-2</v>
      </c>
      <c r="AC110" s="7">
        <f t="shared" si="12"/>
        <v>0.12314760135903102</v>
      </c>
    </row>
    <row r="111" spans="1:29" x14ac:dyDescent="0.3">
      <c r="A111" s="2">
        <v>110</v>
      </c>
      <c r="B111" s="2" t="s">
        <v>30</v>
      </c>
      <c r="C111" s="2" t="s">
        <v>57</v>
      </c>
      <c r="D111" s="3" t="s">
        <v>16</v>
      </c>
      <c r="E111" s="3">
        <v>4</v>
      </c>
      <c r="F111" s="5">
        <v>180</v>
      </c>
      <c r="G111" s="5">
        <v>144</v>
      </c>
      <c r="H111" s="6">
        <v>36</v>
      </c>
      <c r="I111" s="7">
        <v>0.53956811737450805</v>
      </c>
      <c r="J111" s="7">
        <v>0.54466938091497497</v>
      </c>
      <c r="K111" s="7">
        <v>0.82040946754925004</v>
      </c>
      <c r="L111" s="7">
        <v>0.823273034606678</v>
      </c>
      <c r="M111" s="8">
        <v>0.83503467381589602</v>
      </c>
      <c r="N111" s="7">
        <v>0.71946552626052596</v>
      </c>
      <c r="O111" s="7">
        <v>0.71946552626243898</v>
      </c>
      <c r="P111" s="7">
        <v>0.64037085826192197</v>
      </c>
      <c r="Q111" s="7">
        <v>0.64260601639549897</v>
      </c>
      <c r="R111" s="8">
        <v>0.65178656744090901</v>
      </c>
      <c r="S111" s="7">
        <v>0.62275905486601502</v>
      </c>
      <c r="T111" s="7">
        <v>0.66322191417725795</v>
      </c>
      <c r="U111" s="7">
        <v>0.75401910158533403</v>
      </c>
      <c r="V111" s="7">
        <v>0.764714942221703</v>
      </c>
      <c r="W111" s="8">
        <v>0.81255497084514905</v>
      </c>
      <c r="X111" s="9" t="s">
        <v>77</v>
      </c>
      <c r="Y111" s="7">
        <f t="shared" si="7"/>
        <v>0.28114741163578871</v>
      </c>
      <c r="Z111" s="11">
        <f>(M110-M111)/M110</f>
        <v>1.1964762193183317E-2</v>
      </c>
      <c r="AA111" s="11">
        <f>(R110-R111)/R110</f>
        <v>4.6883557977416279E-2</v>
      </c>
      <c r="AB111" s="7">
        <f t="shared" si="11"/>
        <v>9.670647139451094E-2</v>
      </c>
      <c r="AC111" s="7">
        <f t="shared" si="12"/>
        <v>0.16076840340424003</v>
      </c>
    </row>
    <row r="112" spans="1:29" x14ac:dyDescent="0.3">
      <c r="A112" s="2">
        <v>111</v>
      </c>
      <c r="B112" s="2" t="s">
        <v>30</v>
      </c>
      <c r="C112" s="2" t="s">
        <v>57</v>
      </c>
      <c r="D112" s="3" t="s">
        <v>16</v>
      </c>
      <c r="E112" s="3">
        <v>5</v>
      </c>
      <c r="F112" s="5">
        <v>180</v>
      </c>
      <c r="G112" s="5">
        <v>144</v>
      </c>
      <c r="H112" s="6">
        <v>36</v>
      </c>
      <c r="I112" s="7">
        <v>0.49467490474910503</v>
      </c>
      <c r="J112" s="7">
        <v>0.51682739468269601</v>
      </c>
      <c r="K112" s="7">
        <v>0.85947530424737095</v>
      </c>
      <c r="L112" s="7">
        <v>0.86247522717033298</v>
      </c>
      <c r="M112" s="8">
        <v>0.87796075891972403</v>
      </c>
      <c r="N112" s="7">
        <v>0.76829540193821599</v>
      </c>
      <c r="O112" s="7">
        <v>0.76829540194420498</v>
      </c>
      <c r="P112" s="7">
        <v>0.58197692746123697</v>
      </c>
      <c r="Q112" s="7">
        <v>0.58400826671752304</v>
      </c>
      <c r="R112" s="8">
        <v>0.59449399230274602</v>
      </c>
      <c r="S112" s="7">
        <v>0.65029486631007805</v>
      </c>
      <c r="T112" s="7">
        <v>0.68853896936495196</v>
      </c>
      <c r="U112" s="7">
        <v>0.72597880191733799</v>
      </c>
      <c r="V112" s="7">
        <v>0.73627688793977897</v>
      </c>
      <c r="W112" s="8">
        <v>0.79526993216140096</v>
      </c>
      <c r="X112" s="9"/>
      <c r="Y112" s="7">
        <f t="shared" si="7"/>
        <v>0.47682023752499514</v>
      </c>
      <c r="Z112" s="11">
        <f>(M111-M112)/M111</f>
        <v>-5.1406350478437876E-2</v>
      </c>
      <c r="AA112" s="11">
        <f>(R111-R112)/R111</f>
        <v>8.7900822140458024E-2</v>
      </c>
      <c r="AB112" s="7">
        <f t="shared" si="11"/>
        <v>0.11800053562813795</v>
      </c>
      <c r="AC112" s="7">
        <f t="shared" si="12"/>
        <v>0.20077593985865494</v>
      </c>
    </row>
    <row r="113" spans="1:29" x14ac:dyDescent="0.3">
      <c r="A113" s="12">
        <v>112</v>
      </c>
      <c r="B113" s="12" t="s">
        <v>30</v>
      </c>
      <c r="C113" s="12" t="s">
        <v>58</v>
      </c>
      <c r="D113" s="13" t="s">
        <v>16</v>
      </c>
      <c r="E113" s="13">
        <v>1</v>
      </c>
      <c r="F113" s="14">
        <v>180</v>
      </c>
      <c r="G113" s="14">
        <v>144</v>
      </c>
      <c r="H113" s="15">
        <v>36</v>
      </c>
      <c r="I113" s="16">
        <v>0.35213467835998502</v>
      </c>
      <c r="J113" s="16">
        <v>0.35344850581116299</v>
      </c>
      <c r="K113" s="16">
        <v>0.97317363844051696</v>
      </c>
      <c r="L113" s="16">
        <v>0.97657041539449396</v>
      </c>
      <c r="M113" s="17">
        <v>0.98000301091805297</v>
      </c>
      <c r="N113" s="18">
        <v>0.410688146341536</v>
      </c>
      <c r="O113" s="18">
        <v>0.41068814634387502</v>
      </c>
      <c r="P113" s="18">
        <v>0.92813474218605596</v>
      </c>
      <c r="Q113" s="18">
        <v>0.93137431483569699</v>
      </c>
      <c r="R113" s="17">
        <v>0.93464804835604998</v>
      </c>
      <c r="S113" s="16">
        <v>0.37192955497771801</v>
      </c>
      <c r="T113" s="16">
        <v>0.472061746601184</v>
      </c>
      <c r="U113" s="16">
        <v>0.97291996287807003</v>
      </c>
      <c r="V113" s="16">
        <v>0.98672093536405403</v>
      </c>
      <c r="W113" s="17">
        <v>1.00112638254294</v>
      </c>
      <c r="X113" s="18"/>
      <c r="Y113" s="16">
        <f t="shared" si="7"/>
        <v>4.8526247545028017E-2</v>
      </c>
      <c r="Z113" s="19"/>
      <c r="AA113" s="19"/>
      <c r="AB113" s="16">
        <f t="shared" si="11"/>
        <v>3.8758591363817985E-2</v>
      </c>
      <c r="AC113" s="16">
        <f t="shared" si="12"/>
        <v>6.6478334186889976E-2</v>
      </c>
    </row>
    <row r="114" spans="1:29" x14ac:dyDescent="0.3">
      <c r="A114" s="12">
        <v>113</v>
      </c>
      <c r="B114" s="12" t="s">
        <v>30</v>
      </c>
      <c r="C114" s="12" t="s">
        <v>58</v>
      </c>
      <c r="D114" s="13" t="s">
        <v>16</v>
      </c>
      <c r="E114" s="13">
        <v>2</v>
      </c>
      <c r="F114" s="14">
        <v>180</v>
      </c>
      <c r="G114" s="14">
        <v>144</v>
      </c>
      <c r="H114" s="15">
        <v>36</v>
      </c>
      <c r="I114" s="16">
        <v>0.47689666982072298</v>
      </c>
      <c r="J114" s="16">
        <v>0.48036545157254001</v>
      </c>
      <c r="K114" s="16">
        <v>0.87446354984069996</v>
      </c>
      <c r="L114" s="16">
        <v>0.87751578791606799</v>
      </c>
      <c r="M114" s="17">
        <v>0.88371739008119199</v>
      </c>
      <c r="N114" s="18">
        <v>0.63181368625089795</v>
      </c>
      <c r="O114" s="18">
        <v>0.63181368629546097</v>
      </c>
      <c r="P114" s="18">
        <v>0.73362185654653</v>
      </c>
      <c r="Q114" s="18">
        <v>0.73618249908432398</v>
      </c>
      <c r="R114" s="17">
        <v>0.74138526699245599</v>
      </c>
      <c r="S114" s="16">
        <v>0.61074818934744701</v>
      </c>
      <c r="T114" s="16">
        <v>0.65550294008050203</v>
      </c>
      <c r="U114" s="16">
        <v>0.76592854721863202</v>
      </c>
      <c r="V114" s="16">
        <v>0.77679332459982997</v>
      </c>
      <c r="W114" s="17">
        <v>0.79998627677623502</v>
      </c>
      <c r="X114" s="18"/>
      <c r="Y114" s="16">
        <f t="shared" si="7"/>
        <v>0.19198132121795225</v>
      </c>
      <c r="Z114" s="19">
        <f>(M113-M114)/M113</f>
        <v>9.8250331646085431E-2</v>
      </c>
      <c r="AA114" s="19">
        <f>(R113-R114)/R113</f>
        <v>0.20677599627316762</v>
      </c>
      <c r="AB114" s="16">
        <f t="shared" si="11"/>
        <v>2.1065496903450942E-2</v>
      </c>
      <c r="AC114" s="16">
        <f t="shared" si="12"/>
        <v>5.8601009783779023E-2</v>
      </c>
    </row>
    <row r="115" spans="1:29" x14ac:dyDescent="0.3">
      <c r="A115" s="12">
        <v>114</v>
      </c>
      <c r="B115" s="12" t="s">
        <v>30</v>
      </c>
      <c r="C115" s="12" t="s">
        <v>58</v>
      </c>
      <c r="D115" s="13" t="s">
        <v>16</v>
      </c>
      <c r="E115" s="13">
        <v>3</v>
      </c>
      <c r="F115" s="14">
        <v>180</v>
      </c>
      <c r="G115" s="14">
        <v>144</v>
      </c>
      <c r="H115" s="15">
        <v>36</v>
      </c>
      <c r="I115" s="16">
        <v>0.54242957210334897</v>
      </c>
      <c r="J115" s="16">
        <v>0.54593797553980505</v>
      </c>
      <c r="K115" s="16">
        <v>0.817856187269837</v>
      </c>
      <c r="L115" s="16">
        <v>0.820710842327117</v>
      </c>
      <c r="M115" s="17">
        <v>0.82945756371257395</v>
      </c>
      <c r="N115" s="18">
        <v>0.71696988605634504</v>
      </c>
      <c r="O115" s="18">
        <v>0.716969886065143</v>
      </c>
      <c r="P115" s="18">
        <v>0.643212927365857</v>
      </c>
      <c r="Q115" s="18">
        <v>0.64545800549156296</v>
      </c>
      <c r="R115" s="17">
        <v>0.65233697071156604</v>
      </c>
      <c r="S115" s="16">
        <v>0.69535046941930201</v>
      </c>
      <c r="T115" s="16">
        <v>0.72421762134641698</v>
      </c>
      <c r="U115" s="16">
        <v>0.67759968044889396</v>
      </c>
      <c r="V115" s="16">
        <v>0.68721150352087901</v>
      </c>
      <c r="W115" s="17">
        <v>0.71870299346287603</v>
      </c>
      <c r="X115" s="18" t="s">
        <v>77</v>
      </c>
      <c r="Y115" s="16">
        <f t="shared" si="7"/>
        <v>0.27151702410459061</v>
      </c>
      <c r="Z115" s="19">
        <f>(M114-M115)/M114</f>
        <v>6.1399523170674382E-2</v>
      </c>
      <c r="AA115" s="19">
        <f>(R114-R115)/R114</f>
        <v>0.12011069041353915</v>
      </c>
      <c r="AB115" s="16">
        <f t="shared" si="11"/>
        <v>2.1619416637043032E-2</v>
      </c>
      <c r="AC115" s="16">
        <f t="shared" si="12"/>
        <v>6.6366022751309983E-2</v>
      </c>
    </row>
    <row r="116" spans="1:29" x14ac:dyDescent="0.3">
      <c r="A116" s="12">
        <v>115</v>
      </c>
      <c r="B116" s="12" t="s">
        <v>30</v>
      </c>
      <c r="C116" s="12" t="s">
        <v>58</v>
      </c>
      <c r="D116" s="13" t="s">
        <v>16</v>
      </c>
      <c r="E116" s="13">
        <v>4</v>
      </c>
      <c r="F116" s="14">
        <v>180</v>
      </c>
      <c r="G116" s="14">
        <v>144</v>
      </c>
      <c r="H116" s="15">
        <v>36</v>
      </c>
      <c r="I116" s="16">
        <v>0.61137518473774</v>
      </c>
      <c r="J116" s="16">
        <v>0.61301065656882003</v>
      </c>
      <c r="K116" s="16">
        <v>0.75372554318162999</v>
      </c>
      <c r="L116" s="16">
        <v>0.756356355868671</v>
      </c>
      <c r="M116" s="17">
        <v>0.76716199409241803</v>
      </c>
      <c r="N116" s="18">
        <v>0.78267734971546898</v>
      </c>
      <c r="O116" s="18">
        <v>0.78267734971918701</v>
      </c>
      <c r="P116" s="18">
        <v>0.56362589450657197</v>
      </c>
      <c r="Q116" s="18">
        <v>0.56559318109706402</v>
      </c>
      <c r="R116" s="17">
        <v>0.57367349304173398</v>
      </c>
      <c r="S116" s="16">
        <v>0.74834801636169401</v>
      </c>
      <c r="T116" s="16">
        <v>0.77904474128859902</v>
      </c>
      <c r="U116" s="16">
        <v>0.61584740376348202</v>
      </c>
      <c r="V116" s="16">
        <v>0.62458326426506094</v>
      </c>
      <c r="W116" s="17">
        <v>0.663656753732073</v>
      </c>
      <c r="X116" s="18"/>
      <c r="Y116" s="16">
        <f t="shared" si="7"/>
        <v>0.33727983495414526</v>
      </c>
      <c r="Z116" s="19">
        <f>(M115-M116)/M115</f>
        <v>7.5103986443051787E-2</v>
      </c>
      <c r="AA116" s="19">
        <f>(R115-R116)/R115</f>
        <v>0.12058718300762</v>
      </c>
      <c r="AB116" s="16">
        <f t="shared" si="11"/>
        <v>3.4329333353774971E-2</v>
      </c>
      <c r="AC116" s="16">
        <f t="shared" si="12"/>
        <v>8.9983260690339018E-2</v>
      </c>
    </row>
    <row r="117" spans="1:29" x14ac:dyDescent="0.3">
      <c r="A117" s="12">
        <v>116</v>
      </c>
      <c r="B117" s="12" t="s">
        <v>30</v>
      </c>
      <c r="C117" s="12" t="s">
        <v>58</v>
      </c>
      <c r="D117" s="13" t="s">
        <v>16</v>
      </c>
      <c r="E117" s="13">
        <v>5</v>
      </c>
      <c r="F117" s="14">
        <v>180</v>
      </c>
      <c r="G117" s="14">
        <v>144</v>
      </c>
      <c r="H117" s="15">
        <v>36</v>
      </c>
      <c r="I117" s="16">
        <v>0.61103086196557199</v>
      </c>
      <c r="J117" s="16">
        <v>0.61554618655513604</v>
      </c>
      <c r="K117" s="16">
        <v>0.754059370820509</v>
      </c>
      <c r="L117" s="16">
        <v>0.75669134870354904</v>
      </c>
      <c r="M117" s="17">
        <v>0.77027755678894905</v>
      </c>
      <c r="N117" s="18">
        <v>0.81129724409091697</v>
      </c>
      <c r="O117" s="18">
        <v>0.81129724409124804</v>
      </c>
      <c r="P117" s="18">
        <v>0.52520344080756998</v>
      </c>
      <c r="Q117" s="18">
        <v>0.52703661720427497</v>
      </c>
      <c r="R117" s="17">
        <v>0.53649943075729201</v>
      </c>
      <c r="S117" s="16">
        <v>0.72669005638755502</v>
      </c>
      <c r="T117" s="16">
        <v>0.767454582365654</v>
      </c>
      <c r="U117" s="16">
        <v>0.64180138823817101</v>
      </c>
      <c r="V117" s="16">
        <v>0.65090540875219105</v>
      </c>
      <c r="W117" s="17">
        <v>0.70305819555235405</v>
      </c>
      <c r="X117" s="18"/>
      <c r="Y117" s="16">
        <f t="shared" si="7"/>
        <v>0.4357472023813132</v>
      </c>
      <c r="Z117" s="19">
        <f>(M116-M117)/M116</f>
        <v>-4.0611536031797896E-3</v>
      </c>
      <c r="AA117" s="19">
        <f>(R116-R117)/R116</f>
        <v>6.4800034750320271E-2</v>
      </c>
      <c r="AB117" s="16">
        <f t="shared" si="11"/>
        <v>8.4607187703361952E-2</v>
      </c>
      <c r="AC117" s="16">
        <f t="shared" si="12"/>
        <v>0.16655876479506204</v>
      </c>
    </row>
    <row r="118" spans="1:29" x14ac:dyDescent="0.3">
      <c r="A118" s="2">
        <v>117</v>
      </c>
      <c r="B118" s="2" t="s">
        <v>30</v>
      </c>
      <c r="C118" s="2" t="s">
        <v>59</v>
      </c>
      <c r="D118" s="3" t="s">
        <v>16</v>
      </c>
      <c r="E118" s="3">
        <v>1</v>
      </c>
      <c r="F118" s="5">
        <v>180</v>
      </c>
      <c r="G118" s="5">
        <v>144</v>
      </c>
      <c r="H118" s="6">
        <v>36</v>
      </c>
      <c r="I118" s="7">
        <v>0.51777238280993398</v>
      </c>
      <c r="J118" s="7">
        <v>0.51825022356651895</v>
      </c>
      <c r="K118" s="7">
        <v>0.83960305187762496</v>
      </c>
      <c r="L118" s="7">
        <v>0.84253361245227898</v>
      </c>
      <c r="M118" s="8">
        <v>0.84549507540565305</v>
      </c>
      <c r="N118" s="7">
        <v>0.58750145073744298</v>
      </c>
      <c r="O118" s="7">
        <v>0.58750145073841198</v>
      </c>
      <c r="P118" s="7">
        <v>0.77651465049318602</v>
      </c>
      <c r="Q118" s="7">
        <v>0.77922500655405103</v>
      </c>
      <c r="R118" s="8">
        <v>0.78196394296578098</v>
      </c>
      <c r="S118" s="7">
        <v>0.57443255259745596</v>
      </c>
      <c r="T118" s="7">
        <v>0.64504804238394498</v>
      </c>
      <c r="U118" s="7">
        <v>0.80086098339363598</v>
      </c>
      <c r="V118" s="7">
        <v>0.81222128107343405</v>
      </c>
      <c r="W118" s="8">
        <v>0.82407915328708103</v>
      </c>
      <c r="X118" s="9"/>
      <c r="Y118" s="7">
        <f t="shared" si="7"/>
        <v>8.1245603472348618E-2</v>
      </c>
      <c r="Z118" s="11"/>
      <c r="AA118" s="11"/>
      <c r="AB118" s="7">
        <f t="shared" si="11"/>
        <v>1.3068898139987017E-2</v>
      </c>
      <c r="AC118" s="7">
        <f t="shared" si="12"/>
        <v>4.2115210321300056E-2</v>
      </c>
    </row>
    <row r="119" spans="1:29" x14ac:dyDescent="0.3">
      <c r="A119" s="2">
        <v>118</v>
      </c>
      <c r="B119" s="2" t="s">
        <v>30</v>
      </c>
      <c r="C119" s="2" t="s">
        <v>59</v>
      </c>
      <c r="D119" s="3" t="s">
        <v>16</v>
      </c>
      <c r="E119" s="3">
        <v>2</v>
      </c>
      <c r="F119" s="5">
        <v>180</v>
      </c>
      <c r="G119" s="5">
        <v>144</v>
      </c>
      <c r="H119" s="6">
        <v>36</v>
      </c>
      <c r="I119" s="7">
        <v>0.68685949541403701</v>
      </c>
      <c r="J119" s="7">
        <v>0.686895124800599</v>
      </c>
      <c r="K119" s="7">
        <v>0.67657756494646504</v>
      </c>
      <c r="L119" s="7">
        <v>0.67893909940384201</v>
      </c>
      <c r="M119" s="8">
        <v>0.683737315284208</v>
      </c>
      <c r="N119" s="7">
        <v>0.788271478096919</v>
      </c>
      <c r="O119" s="7">
        <v>0.78827147811380105</v>
      </c>
      <c r="P119" s="7">
        <v>0.556324420302578</v>
      </c>
      <c r="Q119" s="7">
        <v>0.55826622173982898</v>
      </c>
      <c r="R119" s="8">
        <v>0.56221161515284002</v>
      </c>
      <c r="S119" s="7">
        <v>0.79601618239746397</v>
      </c>
      <c r="T119" s="7">
        <v>0.82562498708661802</v>
      </c>
      <c r="U119" s="7">
        <v>0.55446073150204001</v>
      </c>
      <c r="V119" s="7">
        <v>0.56232581557060102</v>
      </c>
      <c r="W119" s="8">
        <v>0.57911534675613996</v>
      </c>
      <c r="X119" s="9" t="s">
        <v>77</v>
      </c>
      <c r="Y119" s="7">
        <f t="shared" si="7"/>
        <v>0.21615650914350218</v>
      </c>
      <c r="Z119" s="11">
        <f>(M118-M119)/M118</f>
        <v>0.19131721145015143</v>
      </c>
      <c r="AA119" s="11">
        <f>(R118-R119)/R118</f>
        <v>0.28102616468411434</v>
      </c>
      <c r="AB119" s="7">
        <f t="shared" si="11"/>
        <v>-7.7447043005449689E-3</v>
      </c>
      <c r="AC119" s="7">
        <f t="shared" si="12"/>
        <v>1.6903731603299943E-2</v>
      </c>
    </row>
    <row r="120" spans="1:29" x14ac:dyDescent="0.3">
      <c r="A120" s="2">
        <v>119</v>
      </c>
      <c r="B120" s="2" t="s">
        <v>30</v>
      </c>
      <c r="C120" s="2" t="s">
        <v>59</v>
      </c>
      <c r="D120" s="3" t="s">
        <v>16</v>
      </c>
      <c r="E120" s="3">
        <v>3</v>
      </c>
      <c r="F120" s="5">
        <v>180</v>
      </c>
      <c r="G120" s="5">
        <v>144</v>
      </c>
      <c r="H120" s="6">
        <v>36</v>
      </c>
      <c r="I120" s="7">
        <v>0.70039126967298904</v>
      </c>
      <c r="J120" s="7">
        <v>0.70110131756145699</v>
      </c>
      <c r="K120" s="7">
        <v>0.66179762033251299</v>
      </c>
      <c r="L120" s="7">
        <v>0.66410756669372395</v>
      </c>
      <c r="M120" s="8">
        <v>0.67118528951187695</v>
      </c>
      <c r="N120" s="7">
        <v>0.824377887134771</v>
      </c>
      <c r="O120" s="7">
        <v>0.82437788715677895</v>
      </c>
      <c r="P120" s="7">
        <v>0.50667332458618897</v>
      </c>
      <c r="Q120" s="7">
        <v>0.50844182324271603</v>
      </c>
      <c r="R120" s="8">
        <v>0.51386053923775299</v>
      </c>
      <c r="S120" s="7">
        <v>0.79856052605082795</v>
      </c>
      <c r="T120" s="7">
        <v>0.82058450550759499</v>
      </c>
      <c r="U120" s="7">
        <v>0.55099191363293898</v>
      </c>
      <c r="V120" s="7">
        <v>0.55880779215346299</v>
      </c>
      <c r="W120" s="8">
        <v>0.58441517776320595</v>
      </c>
      <c r="X120" s="9"/>
      <c r="Y120" s="7">
        <f t="shared" si="7"/>
        <v>0.30616235001717645</v>
      </c>
      <c r="Z120" s="11">
        <f>(M119-M120)/M119</f>
        <v>1.8357965101134747E-2</v>
      </c>
      <c r="AA120" s="11">
        <f>(R119-R120)/R119</f>
        <v>8.6001559932095226E-2</v>
      </c>
      <c r="AB120" s="7">
        <f t="shared" si="11"/>
        <v>2.5817361083943058E-2</v>
      </c>
      <c r="AC120" s="7">
        <f t="shared" si="12"/>
        <v>7.0554638525452962E-2</v>
      </c>
    </row>
    <row r="121" spans="1:29" x14ac:dyDescent="0.3">
      <c r="A121" s="2">
        <v>120</v>
      </c>
      <c r="B121" s="2" t="s">
        <v>30</v>
      </c>
      <c r="C121" s="2" t="s">
        <v>59</v>
      </c>
      <c r="D121" s="3" t="s">
        <v>16</v>
      </c>
      <c r="E121" s="3">
        <v>4</v>
      </c>
      <c r="F121" s="5">
        <v>180</v>
      </c>
      <c r="G121" s="5">
        <v>144</v>
      </c>
      <c r="H121" s="6">
        <v>36</v>
      </c>
      <c r="I121" s="7">
        <v>0.68778300214314003</v>
      </c>
      <c r="J121" s="7">
        <v>0.69069967935696897</v>
      </c>
      <c r="K121" s="7">
        <v>0.67557915483268405</v>
      </c>
      <c r="L121" s="7">
        <v>0.67793720442741001</v>
      </c>
      <c r="M121" s="8">
        <v>0.68762251230196003</v>
      </c>
      <c r="N121" s="7">
        <v>0.85749605284088704</v>
      </c>
      <c r="O121" s="7">
        <v>0.85749605284220998</v>
      </c>
      <c r="P121" s="7">
        <v>0.45640657069960899</v>
      </c>
      <c r="Q121" s="7">
        <v>0.45799961767474101</v>
      </c>
      <c r="R121" s="8">
        <v>0.46454280084072902</v>
      </c>
      <c r="S121" s="7">
        <v>0.79529508305470098</v>
      </c>
      <c r="T121" s="7">
        <v>0.82184062582503403</v>
      </c>
      <c r="U121" s="7">
        <v>0.55543989873892796</v>
      </c>
      <c r="V121" s="7">
        <v>0.56331887239821798</v>
      </c>
      <c r="W121" s="8">
        <v>0.59855970462435804</v>
      </c>
      <c r="X121" s="9"/>
      <c r="Y121" s="7">
        <f t="shared" si="7"/>
        <v>0.48021347238080453</v>
      </c>
      <c r="Z121" s="11">
        <f>(M120-M121)/M120</f>
        <v>-2.4489843634739286E-2</v>
      </c>
      <c r="AA121" s="11">
        <f>(R120-R121)/R120</f>
        <v>9.5974947736170962E-2</v>
      </c>
      <c r="AB121" s="7">
        <f t="shared" si="11"/>
        <v>6.2200969786186056E-2</v>
      </c>
      <c r="AC121" s="7">
        <f t="shared" si="12"/>
        <v>0.13401690378362902</v>
      </c>
    </row>
    <row r="122" spans="1:29" x14ac:dyDescent="0.3">
      <c r="A122" s="12">
        <v>121</v>
      </c>
      <c r="B122" s="12" t="s">
        <v>30</v>
      </c>
      <c r="C122" s="12" t="s">
        <v>60</v>
      </c>
      <c r="D122" s="13" t="s">
        <v>16</v>
      </c>
      <c r="E122" s="13">
        <v>1</v>
      </c>
      <c r="F122" s="14">
        <v>180</v>
      </c>
      <c r="G122" s="14">
        <v>144</v>
      </c>
      <c r="H122" s="15">
        <v>36</v>
      </c>
      <c r="I122" s="16">
        <v>0.45686152717117301</v>
      </c>
      <c r="J122" s="16">
        <v>0.45765934235590799</v>
      </c>
      <c r="K122" s="16">
        <v>0.89105241693304504</v>
      </c>
      <c r="L122" s="16">
        <v>0.89416255698931901</v>
      </c>
      <c r="M122" s="17">
        <v>0.89730549306650498</v>
      </c>
      <c r="N122" s="18">
        <v>0.51622122326587505</v>
      </c>
      <c r="O122" s="18">
        <v>0.51622122327417796</v>
      </c>
      <c r="P122" s="18">
        <v>0.84093387481154203</v>
      </c>
      <c r="Q122" s="18">
        <v>0.84386908050654696</v>
      </c>
      <c r="R122" s="17">
        <v>0.84683523756245804</v>
      </c>
      <c r="S122" s="16">
        <v>0.47893895629319799</v>
      </c>
      <c r="T122" s="16">
        <v>0.56862297227625302</v>
      </c>
      <c r="U122" s="16">
        <v>0.88617039761611904</v>
      </c>
      <c r="V122" s="16">
        <v>0.89874081835166897</v>
      </c>
      <c r="W122" s="17">
        <v>0.91186181631803298</v>
      </c>
      <c r="X122" s="18"/>
      <c r="Y122" s="16">
        <f t="shared" si="7"/>
        <v>5.9598671932123655E-2</v>
      </c>
      <c r="Z122" s="19"/>
      <c r="AA122" s="19"/>
      <c r="AB122" s="16">
        <f t="shared" si="11"/>
        <v>3.7282266972677058E-2</v>
      </c>
      <c r="AC122" s="16">
        <f t="shared" si="12"/>
        <v>6.5026578755574937E-2</v>
      </c>
    </row>
    <row r="123" spans="1:29" x14ac:dyDescent="0.3">
      <c r="A123" s="12">
        <v>122</v>
      </c>
      <c r="B123" s="12" t="s">
        <v>30</v>
      </c>
      <c r="C123" s="12" t="s">
        <v>60</v>
      </c>
      <c r="D123" s="13" t="s">
        <v>16</v>
      </c>
      <c r="E123" s="13">
        <v>2</v>
      </c>
      <c r="F123" s="14">
        <v>180</v>
      </c>
      <c r="G123" s="14">
        <v>144</v>
      </c>
      <c r="H123" s="15">
        <v>36</v>
      </c>
      <c r="I123" s="16">
        <v>0.68383285069393496</v>
      </c>
      <c r="J123" s="16">
        <v>0.68384070316777601</v>
      </c>
      <c r="K123" s="16">
        <v>0.67983941629214495</v>
      </c>
      <c r="L123" s="16">
        <v>0.68221233595462805</v>
      </c>
      <c r="M123" s="17">
        <v>0.68703368453660496</v>
      </c>
      <c r="N123" s="18">
        <v>0.782683573175735</v>
      </c>
      <c r="O123" s="18">
        <v>0.78268357317703796</v>
      </c>
      <c r="P123" s="18">
        <v>0.56361782418240702</v>
      </c>
      <c r="Q123" s="18">
        <v>0.56558508260414297</v>
      </c>
      <c r="R123" s="17">
        <v>0.56958220005905502</v>
      </c>
      <c r="S123" s="16">
        <v>0.76000909837654596</v>
      </c>
      <c r="T123" s="16">
        <v>0.80041524548088006</v>
      </c>
      <c r="U123" s="16">
        <v>0.60140955609855895</v>
      </c>
      <c r="V123" s="16">
        <v>0.60994061420530299</v>
      </c>
      <c r="W123" s="17">
        <v>0.62815179476996397</v>
      </c>
      <c r="X123" s="18"/>
      <c r="Y123" s="16">
        <f t="shared" si="7"/>
        <v>0.20620638156419288</v>
      </c>
      <c r="Z123" s="19">
        <f>(M122-M123)/M122</f>
        <v>0.23433692332731038</v>
      </c>
      <c r="AA123" s="19">
        <f>(R122-R123)/R122</f>
        <v>0.32739903254551844</v>
      </c>
      <c r="AB123" s="16">
        <f t="shared" si="11"/>
        <v>2.2674474799189048E-2</v>
      </c>
      <c r="AC123" s="16">
        <f t="shared" si="12"/>
        <v>5.8569594710908945E-2</v>
      </c>
    </row>
    <row r="124" spans="1:29" x14ac:dyDescent="0.3">
      <c r="A124" s="12">
        <v>123</v>
      </c>
      <c r="B124" s="12" t="s">
        <v>30</v>
      </c>
      <c r="C124" s="12" t="s">
        <v>60</v>
      </c>
      <c r="D124" s="13" t="s">
        <v>16</v>
      </c>
      <c r="E124" s="13">
        <v>3</v>
      </c>
      <c r="F124" s="14">
        <v>180</v>
      </c>
      <c r="G124" s="14">
        <v>144</v>
      </c>
      <c r="H124" s="15">
        <v>36</v>
      </c>
      <c r="I124" s="16">
        <v>0.72063444729499704</v>
      </c>
      <c r="J124" s="16">
        <v>0.72071420681522003</v>
      </c>
      <c r="K124" s="16">
        <v>0.63904934820751003</v>
      </c>
      <c r="L124" s="16">
        <v>0.64127989372652405</v>
      </c>
      <c r="M124" s="17">
        <v>0.64811433074287494</v>
      </c>
      <c r="N124" s="18">
        <v>0.82748088356765404</v>
      </c>
      <c r="O124" s="18">
        <v>0.82748088358110095</v>
      </c>
      <c r="P124" s="18">
        <v>0.502177272816416</v>
      </c>
      <c r="Q124" s="18">
        <v>0.50393007839985404</v>
      </c>
      <c r="R124" s="17">
        <v>0.509300710498508</v>
      </c>
      <c r="S124" s="16">
        <v>0.79281016813815397</v>
      </c>
      <c r="T124" s="16">
        <v>0.82685452136541904</v>
      </c>
      <c r="U124" s="16">
        <v>0.55880097455772804</v>
      </c>
      <c r="V124" s="16">
        <v>0.56672762543268596</v>
      </c>
      <c r="W124" s="17">
        <v>0.59269793766513101</v>
      </c>
      <c r="X124" s="18" t="s">
        <v>77</v>
      </c>
      <c r="Y124" s="16">
        <f t="shared" si="7"/>
        <v>0.27255728763561893</v>
      </c>
      <c r="Z124" s="19">
        <f>(M123-M124)/M123</f>
        <v>5.6648392458341544E-2</v>
      </c>
      <c r="AA124" s="19">
        <f>(R123-R124)/R123</f>
        <v>0.10583457410413626</v>
      </c>
      <c r="AB124" s="16">
        <f t="shared" si="11"/>
        <v>3.4670715429500065E-2</v>
      </c>
      <c r="AC124" s="16">
        <f t="shared" si="12"/>
        <v>8.3397227166623011E-2</v>
      </c>
    </row>
    <row r="125" spans="1:29" x14ac:dyDescent="0.3">
      <c r="A125" s="12">
        <v>124</v>
      </c>
      <c r="B125" s="12" t="s">
        <v>30</v>
      </c>
      <c r="C125" s="12" t="s">
        <v>60</v>
      </c>
      <c r="D125" s="13" t="s">
        <v>16</v>
      </c>
      <c r="E125" s="13">
        <v>4</v>
      </c>
      <c r="F125" s="14">
        <v>180</v>
      </c>
      <c r="G125" s="14">
        <v>144</v>
      </c>
      <c r="H125" s="15">
        <v>36</v>
      </c>
      <c r="I125" s="16">
        <v>0.71114871857444395</v>
      </c>
      <c r="J125" s="16">
        <v>0.71465810159236098</v>
      </c>
      <c r="K125" s="16">
        <v>0.64980809667162498</v>
      </c>
      <c r="L125" s="16">
        <v>0.65207619465547395</v>
      </c>
      <c r="M125" s="17">
        <v>0.66139204081594105</v>
      </c>
      <c r="N125" s="18">
        <v>0.87163565503726104</v>
      </c>
      <c r="O125" s="18">
        <v>0.87163565503998697</v>
      </c>
      <c r="P125" s="18">
        <v>0.43317226870495701</v>
      </c>
      <c r="Q125" s="18">
        <v>0.43468421839339799</v>
      </c>
      <c r="R125" s="17">
        <v>0.44089430755188302</v>
      </c>
      <c r="S125" s="16">
        <v>0.78540578641240999</v>
      </c>
      <c r="T125" s="16">
        <v>0.82311946573931505</v>
      </c>
      <c r="U125" s="16">
        <v>0.56869831242544999</v>
      </c>
      <c r="V125" s="16">
        <v>0.57676535808395601</v>
      </c>
      <c r="W125" s="17">
        <v>0.61284739299174096</v>
      </c>
      <c r="X125" s="18"/>
      <c r="Y125" s="16">
        <f t="shared" si="7"/>
        <v>0.50011472021128456</v>
      </c>
      <c r="Z125" s="19">
        <f>(M124-M125)/M124</f>
        <v>-2.048667872819147E-2</v>
      </c>
      <c r="AA125" s="19">
        <f>(R124-R125)/R124</f>
        <v>0.13431436779200287</v>
      </c>
      <c r="AB125" s="16">
        <f t="shared" si="11"/>
        <v>8.6229868624851047E-2</v>
      </c>
      <c r="AC125" s="16">
        <f t="shared" si="12"/>
        <v>0.17195308543985793</v>
      </c>
    </row>
    <row r="126" spans="1:29" x14ac:dyDescent="0.3">
      <c r="A126" s="2">
        <v>125</v>
      </c>
      <c r="B126" s="2" t="s">
        <v>30</v>
      </c>
      <c r="C126" s="2" t="s">
        <v>61</v>
      </c>
      <c r="D126" s="3" t="s">
        <v>16</v>
      </c>
      <c r="E126" s="3">
        <v>1</v>
      </c>
      <c r="F126" s="5">
        <v>180</v>
      </c>
      <c r="G126" s="5">
        <v>144</v>
      </c>
      <c r="H126" s="6">
        <v>36</v>
      </c>
      <c r="I126" s="7">
        <v>0.43794803088048301</v>
      </c>
      <c r="J126" s="7">
        <v>0.43912388628155902</v>
      </c>
      <c r="K126" s="7">
        <v>0.90643403878421602</v>
      </c>
      <c r="L126" s="7">
        <v>0.90959786703810996</v>
      </c>
      <c r="M126" s="8">
        <v>0.91279505744795097</v>
      </c>
      <c r="N126" s="7">
        <v>0.51534418199999998</v>
      </c>
      <c r="O126" s="7">
        <v>0.51534418199999998</v>
      </c>
      <c r="P126" s="7">
        <v>0.84169579299999997</v>
      </c>
      <c r="Q126" s="7">
        <v>0.84463365800000001</v>
      </c>
      <c r="R126" s="8">
        <v>0.84760250299999995</v>
      </c>
      <c r="S126" s="7">
        <v>0.46675978299999998</v>
      </c>
      <c r="T126" s="7">
        <v>0.53873945599999995</v>
      </c>
      <c r="U126" s="7">
        <v>0.89646715899999996</v>
      </c>
      <c r="V126" s="7">
        <v>0.90918363999999996</v>
      </c>
      <c r="W126" s="8">
        <v>0.92245709600000003</v>
      </c>
      <c r="X126" s="9"/>
      <c r="Y126" s="7">
        <f t="shared" si="7"/>
        <v>7.6914065516806324E-2</v>
      </c>
      <c r="Z126" s="11"/>
      <c r="AA126" s="11"/>
      <c r="AB126" s="7">
        <f t="shared" si="11"/>
        <v>4.8584399E-2</v>
      </c>
      <c r="AC126" s="7">
        <f t="shared" si="12"/>
        <v>7.485459300000008E-2</v>
      </c>
    </row>
    <row r="127" spans="1:29" x14ac:dyDescent="0.3">
      <c r="A127" s="2">
        <v>126</v>
      </c>
      <c r="B127" s="2" t="s">
        <v>30</v>
      </c>
      <c r="C127" s="2" t="s">
        <v>61</v>
      </c>
      <c r="D127" s="3" t="s">
        <v>16</v>
      </c>
      <c r="E127" s="3">
        <v>2</v>
      </c>
      <c r="F127" s="5">
        <v>180</v>
      </c>
      <c r="G127" s="5">
        <v>144</v>
      </c>
      <c r="H127" s="6">
        <v>36</v>
      </c>
      <c r="I127" s="7">
        <v>0.59232931032906999</v>
      </c>
      <c r="J127" s="7">
        <v>0.59313398860632005</v>
      </c>
      <c r="K127" s="7">
        <v>0.77197407034030396</v>
      </c>
      <c r="L127" s="7">
        <v>0.774668577905678</v>
      </c>
      <c r="M127" s="8">
        <v>0.780143335620753</v>
      </c>
      <c r="N127" s="7">
        <v>0.70965123799999996</v>
      </c>
      <c r="O127" s="7">
        <v>0.70965123799999996</v>
      </c>
      <c r="P127" s="7">
        <v>0.65147601399999999</v>
      </c>
      <c r="Q127" s="7">
        <v>0.65374993299999995</v>
      </c>
      <c r="R127" s="8">
        <v>0.65837013200000005</v>
      </c>
      <c r="S127" s="7">
        <v>0.66872285300000001</v>
      </c>
      <c r="T127" s="7">
        <v>0.71853158800000005</v>
      </c>
      <c r="U127" s="7">
        <v>0.70659193300000001</v>
      </c>
      <c r="V127" s="7">
        <v>0.71661501400000005</v>
      </c>
      <c r="W127" s="8">
        <v>0.73801120399999998</v>
      </c>
      <c r="X127" s="9"/>
      <c r="Y127" s="7">
        <f t="shared" si="7"/>
        <v>0.18496161612135972</v>
      </c>
      <c r="Z127" s="11">
        <f>(M126-M127)/M126</f>
        <v>0.14532475909551251</v>
      </c>
      <c r="AA127" s="11">
        <f>(R126-R127)/R126</f>
        <v>0.22325603137111066</v>
      </c>
      <c r="AB127" s="7">
        <f t="shared" si="11"/>
        <v>4.0928384999999956E-2</v>
      </c>
      <c r="AC127" s="7">
        <f t="shared" si="12"/>
        <v>7.9641071999999924E-2</v>
      </c>
    </row>
    <row r="128" spans="1:29" x14ac:dyDescent="0.3">
      <c r="A128" s="2">
        <v>127</v>
      </c>
      <c r="B128" s="2" t="s">
        <v>30</v>
      </c>
      <c r="C128" s="2" t="s">
        <v>61</v>
      </c>
      <c r="D128" s="3" t="s">
        <v>16</v>
      </c>
      <c r="E128" s="3">
        <v>3</v>
      </c>
      <c r="F128" s="5">
        <v>180</v>
      </c>
      <c r="G128" s="5">
        <v>144</v>
      </c>
      <c r="H128" s="6">
        <v>36</v>
      </c>
      <c r="I128" s="7">
        <v>0.60545920921055496</v>
      </c>
      <c r="J128" s="7">
        <v>0.60775459243029994</v>
      </c>
      <c r="K128" s="7">
        <v>0.75944079847535695</v>
      </c>
      <c r="L128" s="7">
        <v>0.76209155975810705</v>
      </c>
      <c r="M128" s="8">
        <v>0.77021354645504403</v>
      </c>
      <c r="N128" s="7">
        <v>0.74942743499999998</v>
      </c>
      <c r="O128" s="7">
        <v>0.74942743499999998</v>
      </c>
      <c r="P128" s="7">
        <v>0.60520875299999999</v>
      </c>
      <c r="Q128" s="7">
        <v>0.60732118000000002</v>
      </c>
      <c r="R128" s="8">
        <v>0.61379370300000002</v>
      </c>
      <c r="S128" s="7">
        <v>0.73643752799999995</v>
      </c>
      <c r="T128" s="7">
        <v>0.76370698100000001</v>
      </c>
      <c r="U128" s="7">
        <v>0.63025271000000005</v>
      </c>
      <c r="V128" s="7">
        <v>0.63919291099999997</v>
      </c>
      <c r="W128" s="8">
        <v>0.66848394799999999</v>
      </c>
      <c r="X128" s="9" t="s">
        <v>77</v>
      </c>
      <c r="Y128" s="7">
        <f t="shared" si="7"/>
        <v>0.25484106906037124</v>
      </c>
      <c r="Z128" s="11">
        <f>(M127-M128)/M127</f>
        <v>1.2728159957692806E-2</v>
      </c>
      <c r="AA128" s="11">
        <f>(R127-R128)/R127</f>
        <v>6.7707246780144073E-2</v>
      </c>
      <c r="AB128" s="7">
        <f t="shared" si="11"/>
        <v>1.2989907000000023E-2</v>
      </c>
      <c r="AC128" s="7">
        <f t="shared" si="12"/>
        <v>5.4690244999999971E-2</v>
      </c>
    </row>
    <row r="129" spans="1:29" x14ac:dyDescent="0.3">
      <c r="A129" s="2">
        <v>128</v>
      </c>
      <c r="B129" s="2" t="s">
        <v>30</v>
      </c>
      <c r="C129" s="2" t="s">
        <v>61</v>
      </c>
      <c r="D129" s="3" t="s">
        <v>16</v>
      </c>
      <c r="E129" s="3">
        <v>4</v>
      </c>
      <c r="F129" s="5">
        <v>180</v>
      </c>
      <c r="G129" s="5">
        <v>144</v>
      </c>
      <c r="H129" s="6">
        <v>36</v>
      </c>
      <c r="I129" s="7">
        <v>0.61099033524037005</v>
      </c>
      <c r="J129" s="7">
        <v>0.61531901811258705</v>
      </c>
      <c r="K129" s="7">
        <v>0.75409865255003405</v>
      </c>
      <c r="L129" s="7">
        <v>0.75673076754249502</v>
      </c>
      <c r="M129" s="8">
        <v>0.76754175477542597</v>
      </c>
      <c r="N129" s="7">
        <v>0.78371967899999995</v>
      </c>
      <c r="O129" s="7">
        <v>0.78371967899999995</v>
      </c>
      <c r="P129" s="7">
        <v>0.56227263000000005</v>
      </c>
      <c r="Q129" s="7">
        <v>0.564235194</v>
      </c>
      <c r="R129" s="8">
        <v>0.57229610500000005</v>
      </c>
      <c r="S129" s="7">
        <v>0.752801163</v>
      </c>
      <c r="T129" s="7">
        <v>0.76558102699999997</v>
      </c>
      <c r="U129" s="7">
        <v>0.61037417100000002</v>
      </c>
      <c r="V129" s="7">
        <v>0.61903239300000001</v>
      </c>
      <c r="W129" s="8">
        <v>0.65775862299999999</v>
      </c>
      <c r="X129" s="9"/>
      <c r="Y129" s="7">
        <f t="shared" si="7"/>
        <v>0.34116194059266908</v>
      </c>
      <c r="Z129" s="11">
        <f>(M128-M129)/M128</f>
        <v>3.4688972842858335E-3</v>
      </c>
      <c r="AA129" s="11">
        <f>(R128-R129)/R128</f>
        <v>6.760838014006143E-2</v>
      </c>
      <c r="AB129" s="7">
        <f t="shared" si="11"/>
        <v>3.0918515999999951E-2</v>
      </c>
      <c r="AC129" s="7">
        <f t="shared" si="12"/>
        <v>8.5462517999999932E-2</v>
      </c>
    </row>
    <row r="130" spans="1:29" x14ac:dyDescent="0.3">
      <c r="A130" s="2">
        <v>129</v>
      </c>
      <c r="B130" s="2" t="s">
        <v>30</v>
      </c>
      <c r="C130" s="2" t="s">
        <v>61</v>
      </c>
      <c r="D130" s="3" t="s">
        <v>16</v>
      </c>
      <c r="E130" s="3">
        <v>5</v>
      </c>
      <c r="F130" s="5">
        <v>180</v>
      </c>
      <c r="G130" s="5">
        <v>144</v>
      </c>
      <c r="H130" s="6">
        <v>36</v>
      </c>
      <c r="I130" s="7">
        <v>0.58471660893932997</v>
      </c>
      <c r="J130" s="7">
        <v>0.59819440391765</v>
      </c>
      <c r="K130" s="7">
        <v>0.77914852028779802</v>
      </c>
      <c r="L130" s="7">
        <v>0.78186806963942301</v>
      </c>
      <c r="M130" s="8">
        <v>0.79590631959120495</v>
      </c>
      <c r="N130" s="7">
        <v>0.82893231499999998</v>
      </c>
      <c r="O130" s="7">
        <v>0.82893231499999998</v>
      </c>
      <c r="P130" s="7">
        <v>0.50006036200000004</v>
      </c>
      <c r="Q130" s="7">
        <v>0.50180577800000004</v>
      </c>
      <c r="R130" s="8">
        <v>0.51081557799999999</v>
      </c>
      <c r="S130" s="7">
        <v>0.78572524700000002</v>
      </c>
      <c r="T130" s="7">
        <v>0.79423397900000003</v>
      </c>
      <c r="U130" s="7">
        <v>0.56827485200000005</v>
      </c>
      <c r="V130" s="7">
        <v>0.57633589100000004</v>
      </c>
      <c r="W130" s="8">
        <v>0.62251391099999998</v>
      </c>
      <c r="X130" s="9"/>
      <c r="Y130" s="7">
        <f t="shared" si="7"/>
        <v>0.55810894160163016</v>
      </c>
      <c r="Z130" s="11">
        <f>(M129-M130)/M129</f>
        <v>-3.6955077218018099E-2</v>
      </c>
      <c r="AA130" s="11">
        <f>(R129-R130)/R129</f>
        <v>0.10742782706864668</v>
      </c>
      <c r="AB130" s="7">
        <f t="shared" si="11"/>
        <v>4.320706799999996E-2</v>
      </c>
      <c r="AC130" s="7">
        <f t="shared" si="12"/>
        <v>0.11169833299999998</v>
      </c>
    </row>
    <row r="131" spans="1:29" x14ac:dyDescent="0.3">
      <c r="A131" s="12">
        <v>130</v>
      </c>
      <c r="B131" s="12" t="s">
        <v>30</v>
      </c>
      <c r="C131" s="12" t="s">
        <v>62</v>
      </c>
      <c r="D131" s="13" t="s">
        <v>16</v>
      </c>
      <c r="E131" s="13">
        <v>1</v>
      </c>
      <c r="F131" s="14">
        <v>180</v>
      </c>
      <c r="G131" s="14">
        <v>144</v>
      </c>
      <c r="H131" s="15">
        <v>36</v>
      </c>
      <c r="I131" s="16">
        <v>0.39710179964682202</v>
      </c>
      <c r="J131" s="16">
        <v>0.39825397065958101</v>
      </c>
      <c r="K131" s="16">
        <v>0.93879325984064299</v>
      </c>
      <c r="L131" s="16">
        <v>0.94207003510829801</v>
      </c>
      <c r="M131" s="17">
        <v>0.94538136354341695</v>
      </c>
      <c r="N131" s="18">
        <v>0.45879489650758298</v>
      </c>
      <c r="O131" s="18">
        <v>0.458794896508116</v>
      </c>
      <c r="P131" s="18">
        <v>0.88944558324585299</v>
      </c>
      <c r="Q131" s="18">
        <v>0.89255011479052904</v>
      </c>
      <c r="R131" s="17">
        <v>0.895687383215094</v>
      </c>
      <c r="S131" s="16">
        <v>0.41312486575791801</v>
      </c>
      <c r="T131" s="16">
        <v>0.49922448116496398</v>
      </c>
      <c r="U131" s="16">
        <v>0.94047182721109601</v>
      </c>
      <c r="V131" s="16">
        <v>0.95381251946371204</v>
      </c>
      <c r="W131" s="17">
        <v>0.96773752639855803</v>
      </c>
      <c r="X131" s="18"/>
      <c r="Y131" s="16">
        <f t="shared" ref="Y131:Y145" si="13">(M131-R131)/R131</f>
        <v>5.5481389220807233E-2</v>
      </c>
      <c r="Z131" s="19"/>
      <c r="AA131" s="19"/>
      <c r="AB131" s="16">
        <f t="shared" ref="AB131:AB143" si="14">N131-S131</f>
        <v>4.5670030749664969E-2</v>
      </c>
      <c r="AC131" s="16">
        <f t="shared" ref="AC131:AC143" si="15">W131-R131</f>
        <v>7.2050143183464033E-2</v>
      </c>
    </row>
    <row r="132" spans="1:29" x14ac:dyDescent="0.3">
      <c r="A132" s="12">
        <v>131</v>
      </c>
      <c r="B132" s="12" t="s">
        <v>30</v>
      </c>
      <c r="C132" s="12" t="s">
        <v>62</v>
      </c>
      <c r="D132" s="13" t="s">
        <v>16</v>
      </c>
      <c r="E132" s="13">
        <v>2</v>
      </c>
      <c r="F132" s="14">
        <v>180</v>
      </c>
      <c r="G132" s="14">
        <v>144</v>
      </c>
      <c r="H132" s="15">
        <v>36</v>
      </c>
      <c r="I132" s="16">
        <v>0.60028580718275004</v>
      </c>
      <c r="J132" s="16">
        <v>0.60062568008459305</v>
      </c>
      <c r="K132" s="16">
        <v>0.76440365281992495</v>
      </c>
      <c r="L132" s="16">
        <v>0.76707173650907501</v>
      </c>
      <c r="M132" s="17">
        <v>0.77249280563107703</v>
      </c>
      <c r="N132" s="18">
        <v>0.72443945138600596</v>
      </c>
      <c r="O132" s="18">
        <v>0.72443945139841703</v>
      </c>
      <c r="P132" s="18">
        <v>0.63466852590764</v>
      </c>
      <c r="Q132" s="18">
        <v>0.63688378055189099</v>
      </c>
      <c r="R132" s="17">
        <v>0.64138478200029003</v>
      </c>
      <c r="S132" s="16">
        <v>0.71262145171135505</v>
      </c>
      <c r="T132" s="16">
        <v>0.74254486626851002</v>
      </c>
      <c r="U132" s="16">
        <v>0.658112453663252</v>
      </c>
      <c r="V132" s="16">
        <v>0.66744784836398496</v>
      </c>
      <c r="W132" s="17">
        <v>0.68737603973370998</v>
      </c>
      <c r="X132" s="18"/>
      <c r="Y132" s="16">
        <f t="shared" si="13"/>
        <v>0.20441399189718804</v>
      </c>
      <c r="Z132" s="19">
        <f>(M131-M132)/M131</f>
        <v>0.18287705319716721</v>
      </c>
      <c r="AA132" s="19">
        <f>(R131-R132)/R131</f>
        <v>0.2839189274967544</v>
      </c>
      <c r="AB132" s="16">
        <f t="shared" si="14"/>
        <v>1.1817999674650914E-2</v>
      </c>
      <c r="AC132" s="16">
        <f t="shared" si="15"/>
        <v>4.5991257733419943E-2</v>
      </c>
    </row>
    <row r="133" spans="1:29" x14ac:dyDescent="0.3">
      <c r="A133" s="12">
        <v>132</v>
      </c>
      <c r="B133" s="12" t="s">
        <v>30</v>
      </c>
      <c r="C133" s="12" t="s">
        <v>62</v>
      </c>
      <c r="D133" s="13" t="s">
        <v>16</v>
      </c>
      <c r="E133" s="13">
        <v>3</v>
      </c>
      <c r="F133" s="14">
        <v>180</v>
      </c>
      <c r="G133" s="14">
        <v>144</v>
      </c>
      <c r="H133" s="15">
        <v>36</v>
      </c>
      <c r="I133" s="16">
        <v>0.64631724074727503</v>
      </c>
      <c r="J133" s="16">
        <v>0.64679793229396898</v>
      </c>
      <c r="K133" s="16">
        <v>0.71904308517176696</v>
      </c>
      <c r="L133" s="16">
        <v>0.72155284179088597</v>
      </c>
      <c r="M133" s="17">
        <v>0.72924278731924497</v>
      </c>
      <c r="N133" s="18">
        <v>0.77042463335384304</v>
      </c>
      <c r="O133" s="18">
        <v>0.77042463338599798</v>
      </c>
      <c r="P133" s="18">
        <v>0.57929674000991105</v>
      </c>
      <c r="Q133" s="18">
        <v>0.58131872430773202</v>
      </c>
      <c r="R133" s="17">
        <v>0.58751412548368298</v>
      </c>
      <c r="S133" s="16">
        <v>0.72445393370317901</v>
      </c>
      <c r="T133" s="16">
        <v>0.74851825271193395</v>
      </c>
      <c r="U133" s="16">
        <v>0.64442153280631798</v>
      </c>
      <c r="V133" s="16">
        <v>0.65356272034791796</v>
      </c>
      <c r="W133" s="17">
        <v>0.68351225368496504</v>
      </c>
      <c r="X133" s="18" t="s">
        <v>77</v>
      </c>
      <c r="Y133" s="16">
        <f t="shared" si="13"/>
        <v>0.24123447537347459</v>
      </c>
      <c r="Z133" s="19">
        <f>(M132-M133)/M132</f>
        <v>5.5987600138877117E-2</v>
      </c>
      <c r="AA133" s="19">
        <f>(R132-R133)/R132</f>
        <v>8.3991167281207327E-2</v>
      </c>
      <c r="AB133" s="16">
        <f t="shared" si="14"/>
        <v>4.5970699650664026E-2</v>
      </c>
      <c r="AC133" s="16">
        <f t="shared" si="15"/>
        <v>9.5998128201282062E-2</v>
      </c>
    </row>
    <row r="134" spans="1:29" x14ac:dyDescent="0.3">
      <c r="A134" s="12">
        <v>133</v>
      </c>
      <c r="B134" s="12" t="s">
        <v>30</v>
      </c>
      <c r="C134" s="12" t="s">
        <v>62</v>
      </c>
      <c r="D134" s="13" t="s">
        <v>16</v>
      </c>
      <c r="E134" s="13">
        <v>4</v>
      </c>
      <c r="F134" s="14">
        <v>180</v>
      </c>
      <c r="G134" s="14">
        <v>144</v>
      </c>
      <c r="H134" s="15">
        <v>36</v>
      </c>
      <c r="I134" s="16">
        <v>0.68030863127867802</v>
      </c>
      <c r="J134" s="16">
        <v>0.68140691273140797</v>
      </c>
      <c r="K134" s="16">
        <v>0.68361789806554596</v>
      </c>
      <c r="L134" s="16">
        <v>0.68600400618618496</v>
      </c>
      <c r="M134" s="17">
        <v>0.69580455992434398</v>
      </c>
      <c r="N134" s="18">
        <v>0.81422607523048596</v>
      </c>
      <c r="O134" s="18">
        <v>0.81422607524329604</v>
      </c>
      <c r="P134" s="18">
        <v>0.521111694414504</v>
      </c>
      <c r="Q134" s="18">
        <v>0.52293058893046296</v>
      </c>
      <c r="R134" s="17">
        <v>0.53040140439498495</v>
      </c>
      <c r="S134" s="16">
        <v>0.70611943400713895</v>
      </c>
      <c r="T134" s="16">
        <v>0.737473788945605</v>
      </c>
      <c r="U134" s="16">
        <v>0.66551579871054301</v>
      </c>
      <c r="V134" s="16">
        <v>0.67495621064311495</v>
      </c>
      <c r="W134" s="17">
        <v>0.71718099618598496</v>
      </c>
      <c r="X134" s="18"/>
      <c r="Y134" s="16">
        <f t="shared" si="13"/>
        <v>0.31184524429762794</v>
      </c>
      <c r="Z134" s="19">
        <f>(M133-M134)/M133</f>
        <v>4.5853353610561712E-2</v>
      </c>
      <c r="AA134" s="19">
        <f>(R133-R134)/R133</f>
        <v>9.7210805002652168E-2</v>
      </c>
      <c r="AB134" s="16">
        <f t="shared" si="14"/>
        <v>0.10810664122334701</v>
      </c>
      <c r="AC134" s="16">
        <f t="shared" si="15"/>
        <v>0.18677959179100001</v>
      </c>
    </row>
    <row r="135" spans="1:29" x14ac:dyDescent="0.3">
      <c r="A135" s="12">
        <v>134</v>
      </c>
      <c r="B135" s="12" t="s">
        <v>30</v>
      </c>
      <c r="C135" s="12" t="s">
        <v>62</v>
      </c>
      <c r="D135" s="13" t="s">
        <v>16</v>
      </c>
      <c r="E135" s="13">
        <v>5</v>
      </c>
      <c r="F135" s="14">
        <v>180</v>
      </c>
      <c r="G135" s="14">
        <v>144</v>
      </c>
      <c r="H135" s="15">
        <v>36</v>
      </c>
      <c r="I135" s="16">
        <v>0.65916988951315403</v>
      </c>
      <c r="J135" s="16">
        <v>0.663586260732699</v>
      </c>
      <c r="K135" s="16">
        <v>0.70585735889846102</v>
      </c>
      <c r="L135" s="16">
        <v>0.70832109190025405</v>
      </c>
      <c r="M135" s="17">
        <v>0.72103882385572404</v>
      </c>
      <c r="N135" s="18">
        <v>0.84380510312558299</v>
      </c>
      <c r="O135" s="18">
        <v>0.84380510314507595</v>
      </c>
      <c r="P135" s="18">
        <v>0.47782829312246999</v>
      </c>
      <c r="Q135" s="18">
        <v>0.47949611073478998</v>
      </c>
      <c r="R135" s="17">
        <v>0.48810534612216999</v>
      </c>
      <c r="S135" s="16">
        <v>0.67184459361158999</v>
      </c>
      <c r="T135" s="16">
        <v>0.71512331171907595</v>
      </c>
      <c r="U135" s="16">
        <v>0.703254820459838</v>
      </c>
      <c r="V135" s="16">
        <v>0.71323056440396604</v>
      </c>
      <c r="W135" s="17">
        <v>0.77037705768019804</v>
      </c>
      <c r="X135" s="18"/>
      <c r="Y135" s="16">
        <f t="shared" si="13"/>
        <v>0.47721968133340653</v>
      </c>
      <c r="Z135" s="19">
        <f>(M134-M135)/M134</f>
        <v>-3.6266310088746513E-2</v>
      </c>
      <c r="AA135" s="19">
        <f>(R134-R135)/R134</f>
        <v>7.9743488464290496E-2</v>
      </c>
      <c r="AB135" s="16">
        <f t="shared" si="14"/>
        <v>0.171960509513993</v>
      </c>
      <c r="AC135" s="16">
        <f t="shared" si="15"/>
        <v>0.28227171155802805</v>
      </c>
    </row>
    <row r="136" spans="1:29" x14ac:dyDescent="0.3">
      <c r="A136" s="2">
        <v>135</v>
      </c>
      <c r="B136" s="2" t="s">
        <v>30</v>
      </c>
      <c r="C136" s="2" t="s">
        <v>63</v>
      </c>
      <c r="D136" s="3" t="s">
        <v>16</v>
      </c>
      <c r="E136" s="3">
        <v>1</v>
      </c>
      <c r="F136" s="5">
        <v>180</v>
      </c>
      <c r="G136" s="5">
        <v>144</v>
      </c>
      <c r="H136" s="6">
        <v>36</v>
      </c>
      <c r="I136" s="7">
        <v>0.42265617301263497</v>
      </c>
      <c r="J136" s="7">
        <v>0.42373515019115299</v>
      </c>
      <c r="K136" s="7">
        <v>0.91868205342097398</v>
      </c>
      <c r="L136" s="7">
        <v>0.92188863229223605</v>
      </c>
      <c r="M136" s="8">
        <v>0.92512902411912501</v>
      </c>
      <c r="N136" s="7">
        <v>0.48795989944455798</v>
      </c>
      <c r="O136" s="7">
        <v>0.48795989947786</v>
      </c>
      <c r="P136" s="7">
        <v>0.86514804019793801</v>
      </c>
      <c r="Q136" s="7">
        <v>0.86816776330658296</v>
      </c>
      <c r="R136" s="8">
        <v>0.871219329001229</v>
      </c>
      <c r="S136" s="7">
        <v>0.46445449514353498</v>
      </c>
      <c r="T136" s="7">
        <v>0.55936333864415499</v>
      </c>
      <c r="U136" s="7">
        <v>0.89840285847224999</v>
      </c>
      <c r="V136" s="7">
        <v>0.91114679795770004</v>
      </c>
      <c r="W136" s="8">
        <v>0.92444891469585899</v>
      </c>
      <c r="X136" s="9"/>
      <c r="Y136" s="7">
        <f t="shared" si="13"/>
        <v>6.1878442457995508E-2</v>
      </c>
      <c r="Z136" s="11"/>
      <c r="AA136" s="11"/>
      <c r="AB136" s="7">
        <f t="shared" si="14"/>
        <v>2.3505404301022992E-2</v>
      </c>
      <c r="AC136" s="7">
        <f t="shared" si="15"/>
        <v>5.3229585694629988E-2</v>
      </c>
    </row>
    <row r="137" spans="1:29" x14ac:dyDescent="0.3">
      <c r="A137" s="2">
        <v>136</v>
      </c>
      <c r="B137" s="2" t="s">
        <v>30</v>
      </c>
      <c r="C137" s="2" t="s">
        <v>63</v>
      </c>
      <c r="D137" s="3" t="s">
        <v>16</v>
      </c>
      <c r="E137" s="3">
        <v>2</v>
      </c>
      <c r="F137" s="5">
        <v>180</v>
      </c>
      <c r="G137" s="5">
        <v>144</v>
      </c>
      <c r="H137" s="6">
        <v>36</v>
      </c>
      <c r="I137" s="7">
        <v>0.62117614876844895</v>
      </c>
      <c r="J137" s="7">
        <v>0.62152544528784204</v>
      </c>
      <c r="K137" s="7">
        <v>0.74416052162449697</v>
      </c>
      <c r="L137" s="7">
        <v>0.74675794844543397</v>
      </c>
      <c r="M137" s="8">
        <v>0.75203545544151995</v>
      </c>
      <c r="N137" s="7">
        <v>0.74714751918738598</v>
      </c>
      <c r="O137" s="7">
        <v>0.747147519195694</v>
      </c>
      <c r="P137" s="7">
        <v>0.60795586251296896</v>
      </c>
      <c r="Q137" s="7">
        <v>0.61007787895612797</v>
      </c>
      <c r="R137" s="8">
        <v>0.61438943704673998</v>
      </c>
      <c r="S137" s="7">
        <v>0.69095791503451198</v>
      </c>
      <c r="T137" s="7">
        <v>0.73904922991288102</v>
      </c>
      <c r="U137" s="7">
        <v>0.68246714471182401</v>
      </c>
      <c r="V137" s="7">
        <v>0.69214801327874498</v>
      </c>
      <c r="W137" s="8">
        <v>0.71281368490927499</v>
      </c>
      <c r="X137" s="9"/>
      <c r="Y137" s="7">
        <f t="shared" si="13"/>
        <v>0.22403708477870279</v>
      </c>
      <c r="Z137" s="11">
        <f>(M136-M137)/M136</f>
        <v>0.18710208431998834</v>
      </c>
      <c r="AA137" s="11">
        <f>(R136-R137)/R136</f>
        <v>0.29479361098303491</v>
      </c>
      <c r="AB137" s="7">
        <f t="shared" si="14"/>
        <v>5.6189604152873995E-2</v>
      </c>
      <c r="AC137" s="7">
        <f t="shared" si="15"/>
        <v>9.8424247862535008E-2</v>
      </c>
    </row>
    <row r="138" spans="1:29" x14ac:dyDescent="0.3">
      <c r="A138" s="2">
        <v>137</v>
      </c>
      <c r="B138" s="2" t="s">
        <v>30</v>
      </c>
      <c r="C138" s="2" t="s">
        <v>63</v>
      </c>
      <c r="D138" s="3" t="s">
        <v>16</v>
      </c>
      <c r="E138" s="3">
        <v>3</v>
      </c>
      <c r="F138" s="5">
        <v>180</v>
      </c>
      <c r="G138" s="5">
        <v>144</v>
      </c>
      <c r="H138" s="6">
        <v>36</v>
      </c>
      <c r="I138" s="7">
        <v>0.67106900348405196</v>
      </c>
      <c r="J138" s="7">
        <v>0.671510246276806</v>
      </c>
      <c r="K138" s="7">
        <v>0.693426395997921</v>
      </c>
      <c r="L138" s="7">
        <v>0.69584673981752998</v>
      </c>
      <c r="M138" s="8">
        <v>0.70326272270244505</v>
      </c>
      <c r="N138" s="7">
        <v>0.80397829115541097</v>
      </c>
      <c r="O138" s="7">
        <v>0.80397829115938202</v>
      </c>
      <c r="P138" s="7">
        <v>0.53529172121895796</v>
      </c>
      <c r="Q138" s="7">
        <v>0.53716010987075602</v>
      </c>
      <c r="R138" s="8">
        <v>0.54288489085098401</v>
      </c>
      <c r="S138" s="7">
        <v>0.76775926147352402</v>
      </c>
      <c r="T138" s="7">
        <v>0.80442211451670098</v>
      </c>
      <c r="U138" s="7">
        <v>0.59161903376337599</v>
      </c>
      <c r="V138" s="7">
        <v>0.60001121227618903</v>
      </c>
      <c r="W138" s="8">
        <v>0.62750674597967404</v>
      </c>
      <c r="X138" s="9" t="s">
        <v>77</v>
      </c>
      <c r="Y138" s="7">
        <f t="shared" si="13"/>
        <v>0.29541774795033482</v>
      </c>
      <c r="Z138" s="11">
        <f>(M137-M138)/M137</f>
        <v>6.4854299602723431E-2</v>
      </c>
      <c r="AA138" s="11">
        <f>(R137-R138)/R137</f>
        <v>0.11638309821774528</v>
      </c>
      <c r="AB138" s="7">
        <f t="shared" si="14"/>
        <v>3.6219029681886949E-2</v>
      </c>
      <c r="AC138" s="7">
        <f t="shared" si="15"/>
        <v>8.4621855128690027E-2</v>
      </c>
    </row>
    <row r="139" spans="1:29" x14ac:dyDescent="0.3">
      <c r="A139" s="2">
        <v>138</v>
      </c>
      <c r="B139" s="2" t="s">
        <v>30</v>
      </c>
      <c r="C139" s="2" t="s">
        <v>63</v>
      </c>
      <c r="D139" s="3" t="s">
        <v>16</v>
      </c>
      <c r="E139" s="3">
        <v>4</v>
      </c>
      <c r="F139" s="5">
        <v>180</v>
      </c>
      <c r="G139" s="5">
        <v>144</v>
      </c>
      <c r="H139" s="6">
        <v>36</v>
      </c>
      <c r="I139" s="7">
        <v>0.68756142817562504</v>
      </c>
      <c r="J139" s="7">
        <v>0.68855015778803697</v>
      </c>
      <c r="K139" s="7">
        <v>0.67581883461636505</v>
      </c>
      <c r="L139" s="7">
        <v>0.678177720792286</v>
      </c>
      <c r="M139" s="8">
        <v>0.68786646478898394</v>
      </c>
      <c r="N139" s="7">
        <v>0.83415214355809297</v>
      </c>
      <c r="O139" s="7">
        <v>0.83415214355856004</v>
      </c>
      <c r="P139" s="7">
        <v>0.49237202821308401</v>
      </c>
      <c r="Q139" s="7">
        <v>0.49409060945301297</v>
      </c>
      <c r="R139" s="8">
        <v>0.50114940433729505</v>
      </c>
      <c r="S139" s="7">
        <v>0.79033716211845295</v>
      </c>
      <c r="T139" s="7">
        <v>0.82787598732075196</v>
      </c>
      <c r="U139" s="7">
        <v>0.56212599047425804</v>
      </c>
      <c r="V139" s="7">
        <v>0.57009980705136098</v>
      </c>
      <c r="W139" s="8">
        <v>0.60576484977737499</v>
      </c>
      <c r="X139" s="9"/>
      <c r="Y139" s="7">
        <f t="shared" si="13"/>
        <v>0.37257763620131995</v>
      </c>
      <c r="Z139" s="11">
        <f>(M138-M139)/M138</f>
        <v>2.1892611987590536E-2</v>
      </c>
      <c r="AA139" s="11">
        <f>(R138-R139)/R138</f>
        <v>7.6877229808823153E-2</v>
      </c>
      <c r="AB139" s="7">
        <f t="shared" si="14"/>
        <v>4.3814981439640022E-2</v>
      </c>
      <c r="AC139" s="7">
        <f t="shared" si="15"/>
        <v>0.10461544544007995</v>
      </c>
    </row>
    <row r="140" spans="1:29" x14ac:dyDescent="0.3">
      <c r="A140" s="2">
        <v>139</v>
      </c>
      <c r="B140" s="2" t="s">
        <v>30</v>
      </c>
      <c r="C140" s="2" t="s">
        <v>63</v>
      </c>
      <c r="D140" s="3" t="s">
        <v>16</v>
      </c>
      <c r="E140" s="3">
        <v>5</v>
      </c>
      <c r="F140" s="5">
        <v>180</v>
      </c>
      <c r="G140" s="5">
        <v>144</v>
      </c>
      <c r="H140" s="6">
        <v>36</v>
      </c>
      <c r="I140" s="7">
        <v>0.67410505424282496</v>
      </c>
      <c r="J140" s="7">
        <v>0.67899670474163298</v>
      </c>
      <c r="K140" s="7">
        <v>0.69021879582572299</v>
      </c>
      <c r="L140" s="7">
        <v>0.69262794379917103</v>
      </c>
      <c r="M140" s="8">
        <v>0.70506390911890304</v>
      </c>
      <c r="N140" s="7">
        <v>0.86653228725907006</v>
      </c>
      <c r="O140" s="7">
        <v>0.86653228726501497</v>
      </c>
      <c r="P140" s="7">
        <v>0.44169913646369902</v>
      </c>
      <c r="Q140" s="7">
        <v>0.44324084843375999</v>
      </c>
      <c r="R140" s="8">
        <v>0.45119912945426799</v>
      </c>
      <c r="S140" s="7">
        <v>0.79094187799625404</v>
      </c>
      <c r="T140" s="7">
        <v>0.837348744742063</v>
      </c>
      <c r="U140" s="7">
        <v>0.56131475474005499</v>
      </c>
      <c r="V140" s="7">
        <v>0.56927706385254195</v>
      </c>
      <c r="W140" s="8">
        <v>0.61488950606321602</v>
      </c>
      <c r="X140" s="9"/>
      <c r="Y140" s="7">
        <f t="shared" si="13"/>
        <v>0.562644657518928</v>
      </c>
      <c r="Z140" s="11">
        <f>(M139-M140)/M139</f>
        <v>-2.5001137881019885E-2</v>
      </c>
      <c r="AA140" s="11">
        <f>(R139-R140)/R139</f>
        <v>9.9671424231422168E-2</v>
      </c>
      <c r="AB140" s="7">
        <f t="shared" si="14"/>
        <v>7.5590409262816016E-2</v>
      </c>
      <c r="AC140" s="7">
        <f t="shared" si="15"/>
        <v>0.16369037660894803</v>
      </c>
    </row>
    <row r="141" spans="1:29" x14ac:dyDescent="0.3">
      <c r="A141" s="12">
        <v>140</v>
      </c>
      <c r="B141" s="12" t="s">
        <v>30</v>
      </c>
      <c r="C141" s="12" t="s">
        <v>64</v>
      </c>
      <c r="D141" s="13" t="s">
        <v>16</v>
      </c>
      <c r="E141" s="13">
        <v>1</v>
      </c>
      <c r="F141" s="14">
        <v>180</v>
      </c>
      <c r="G141" s="14">
        <v>144</v>
      </c>
      <c r="H141" s="15">
        <v>36</v>
      </c>
      <c r="I141" s="16">
        <v>0.453272391837514</v>
      </c>
      <c r="J141" s="16">
        <v>0.454184292083676</v>
      </c>
      <c r="K141" s="16">
        <v>0.89399166895819904</v>
      </c>
      <c r="L141" s="16">
        <v>0.89711206821503697</v>
      </c>
      <c r="M141" s="17">
        <v>0.90026537167471798</v>
      </c>
      <c r="N141" s="18">
        <v>0.51977040992240797</v>
      </c>
      <c r="O141" s="18">
        <v>0.51977040994232804</v>
      </c>
      <c r="P141" s="18">
        <v>0.83784348959429999</v>
      </c>
      <c r="Q141" s="18">
        <v>0.84076790857163097</v>
      </c>
      <c r="R141" s="17">
        <v>0.84372316516533996</v>
      </c>
      <c r="S141" s="16">
        <v>0.49000523265689899</v>
      </c>
      <c r="T141" s="16">
        <v>0.57413834849543199</v>
      </c>
      <c r="U141" s="16">
        <v>0.87670966830530594</v>
      </c>
      <c r="V141" s="16">
        <v>0.88914588759582702</v>
      </c>
      <c r="W141" s="17">
        <v>0.90212680617070895</v>
      </c>
      <c r="X141" s="18"/>
      <c r="Y141" s="16">
        <f t="shared" si="13"/>
        <v>6.7015116858025039E-2</v>
      </c>
      <c r="Z141" s="19"/>
      <c r="AA141" s="19"/>
      <c r="AB141" s="16">
        <f t="shared" si="14"/>
        <v>2.976517726550898E-2</v>
      </c>
      <c r="AC141" s="16">
        <f t="shared" si="15"/>
        <v>5.8403641005368989E-2</v>
      </c>
    </row>
    <row r="142" spans="1:29" x14ac:dyDescent="0.3">
      <c r="A142" s="12">
        <v>141</v>
      </c>
      <c r="B142" s="12" t="s">
        <v>30</v>
      </c>
      <c r="C142" s="12" t="s">
        <v>64</v>
      </c>
      <c r="D142" s="13" t="s">
        <v>16</v>
      </c>
      <c r="E142" s="13">
        <v>2</v>
      </c>
      <c r="F142" s="14">
        <v>180</v>
      </c>
      <c r="G142" s="14">
        <v>144</v>
      </c>
      <c r="H142" s="15">
        <v>36</v>
      </c>
      <c r="I142" s="16">
        <v>0.67259589334230696</v>
      </c>
      <c r="J142" s="16">
        <v>0.672627447082355</v>
      </c>
      <c r="K142" s="16">
        <v>0.69181508949686499</v>
      </c>
      <c r="L142" s="16">
        <v>0.694229809192912</v>
      </c>
      <c r="M142" s="17">
        <v>0.69913608797110804</v>
      </c>
      <c r="N142" s="18">
        <v>0.78129445342267601</v>
      </c>
      <c r="O142" s="18">
        <v>0.78129445342673498</v>
      </c>
      <c r="P142" s="18">
        <v>0.565416320252902</v>
      </c>
      <c r="Q142" s="18">
        <v>0.56738985616691995</v>
      </c>
      <c r="R142" s="17">
        <v>0.57139972836401298</v>
      </c>
      <c r="S142" s="16">
        <v>0.75831047808277796</v>
      </c>
      <c r="T142" s="16">
        <v>0.79487298650182803</v>
      </c>
      <c r="U142" s="16">
        <v>0.60353414751960899</v>
      </c>
      <c r="V142" s="16">
        <v>0.612095343180175</v>
      </c>
      <c r="W142" s="17">
        <v>0.63037085813660398</v>
      </c>
      <c r="X142" s="18"/>
      <c r="Y142" s="16">
        <f t="shared" si="13"/>
        <v>0.22354991307542238</v>
      </c>
      <c r="Z142" s="19">
        <f>(M141-M142)/M141</f>
        <v>0.2234111074709664</v>
      </c>
      <c r="AA142" s="19">
        <f>(R141-R142)/R141</f>
        <v>0.32276396814109187</v>
      </c>
      <c r="AB142" s="16">
        <f t="shared" si="14"/>
        <v>2.2983975339898044E-2</v>
      </c>
      <c r="AC142" s="16">
        <f t="shared" si="15"/>
        <v>5.8971129772591002E-2</v>
      </c>
    </row>
    <row r="143" spans="1:29" x14ac:dyDescent="0.3">
      <c r="A143" s="12">
        <v>142</v>
      </c>
      <c r="B143" s="12" t="s">
        <v>30</v>
      </c>
      <c r="C143" s="12" t="s">
        <v>64</v>
      </c>
      <c r="D143" s="13" t="s">
        <v>16</v>
      </c>
      <c r="E143" s="13">
        <v>3</v>
      </c>
      <c r="F143" s="14">
        <v>180</v>
      </c>
      <c r="G143" s="14">
        <v>144</v>
      </c>
      <c r="H143" s="15">
        <v>36</v>
      </c>
      <c r="I143" s="16">
        <v>0.70412871638407204</v>
      </c>
      <c r="J143" s="16">
        <v>0.70433553145121897</v>
      </c>
      <c r="K143" s="16">
        <v>0.65765689403957195</v>
      </c>
      <c r="L143" s="16">
        <v>0.65995238756000696</v>
      </c>
      <c r="M143" s="17">
        <v>0.66698582657890304</v>
      </c>
      <c r="N143" s="18">
        <v>0.820709031223541</v>
      </c>
      <c r="O143" s="18">
        <v>0.82070903125320205</v>
      </c>
      <c r="P143" s="18">
        <v>0.51193833090791097</v>
      </c>
      <c r="Q143" s="18">
        <v>0.51372520660572796</v>
      </c>
      <c r="R143" s="17">
        <v>0.51920023023052297</v>
      </c>
      <c r="S143" s="16">
        <v>0.79130846201494498</v>
      </c>
      <c r="T143" s="16">
        <v>0.81930117928188195</v>
      </c>
      <c r="U143" s="16">
        <v>0.56082240529224303</v>
      </c>
      <c r="V143" s="16">
        <v>0.56877773037578405</v>
      </c>
      <c r="W143" s="17">
        <v>0.59484198873524297</v>
      </c>
      <c r="X143" s="18" t="s">
        <v>77</v>
      </c>
      <c r="Y143" s="16">
        <f t="shared" si="13"/>
        <v>0.28464085288013802</v>
      </c>
      <c r="Z143" s="19">
        <f>(M142-M143)/M142</f>
        <v>4.5985698557637067E-2</v>
      </c>
      <c r="AA143" s="19">
        <f>(R142-R143)/R142</f>
        <v>9.1353732846432265E-2</v>
      </c>
      <c r="AB143" s="16">
        <f t="shared" si="14"/>
        <v>2.9400569208596017E-2</v>
      </c>
      <c r="AC143" s="16">
        <f t="shared" si="15"/>
        <v>7.5641758504719991E-2</v>
      </c>
    </row>
    <row r="144" spans="1:29" x14ac:dyDescent="0.3">
      <c r="A144" s="12">
        <v>143</v>
      </c>
      <c r="B144" s="12" t="s">
        <v>30</v>
      </c>
      <c r="C144" s="12" t="s">
        <v>64</v>
      </c>
      <c r="D144" s="13" t="s">
        <v>16</v>
      </c>
      <c r="E144" s="13">
        <v>4</v>
      </c>
      <c r="F144" s="14">
        <v>180</v>
      </c>
      <c r="G144" s="14">
        <v>144</v>
      </c>
      <c r="H144" s="15">
        <v>36</v>
      </c>
      <c r="I144" s="16">
        <v>0.70785771666245001</v>
      </c>
      <c r="J144" s="16">
        <v>0.70925226057680302</v>
      </c>
      <c r="K144" s="16">
        <v>0.65349937834706395</v>
      </c>
      <c r="L144" s="16">
        <v>0.65578036042480004</v>
      </c>
      <c r="M144" s="17">
        <v>0.66514912592006703</v>
      </c>
      <c r="N144" s="18">
        <v>0.85014572387913001</v>
      </c>
      <c r="O144" s="18">
        <v>0.85014572388356902</v>
      </c>
      <c r="P144" s="18">
        <v>0.46802926687631102</v>
      </c>
      <c r="Q144" s="18">
        <v>0.46966288184975002</v>
      </c>
      <c r="R144" s="17">
        <v>0.47637269151686401</v>
      </c>
      <c r="S144" s="16">
        <v>0.79425487714165199</v>
      </c>
      <c r="T144" s="16">
        <v>0.82221755719159395</v>
      </c>
      <c r="U144" s="16">
        <v>0.55684934153383503</v>
      </c>
      <c r="V144" s="16">
        <v>0.56474830828811295</v>
      </c>
      <c r="W144" s="17">
        <v>0.60007856501757095</v>
      </c>
      <c r="X144" s="18"/>
      <c r="Y144" s="16">
        <f t="shared" si="13"/>
        <v>0.39627887526907107</v>
      </c>
      <c r="Z144" s="19">
        <f>(M143-M144)/M143</f>
        <v>2.7537326666397044E-3</v>
      </c>
      <c r="AA144" s="19">
        <f>(R143-R144)/R143</f>
        <v>8.2487518725952211E-2</v>
      </c>
      <c r="AB144" s="16">
        <f t="shared" ref="AB144:AB145" si="16">N144-S144</f>
        <v>5.5890846737478017E-2</v>
      </c>
      <c r="AC144" s="16">
        <f t="shared" ref="AC144:AC145" si="17">W144-R144</f>
        <v>0.12370587350070694</v>
      </c>
    </row>
    <row r="145" spans="1:29" x14ac:dyDescent="0.3">
      <c r="A145" s="12">
        <v>144</v>
      </c>
      <c r="B145" s="12" t="s">
        <v>30</v>
      </c>
      <c r="C145" s="12" t="s">
        <v>64</v>
      </c>
      <c r="D145" s="13" t="s">
        <v>16</v>
      </c>
      <c r="E145" s="13">
        <v>5</v>
      </c>
      <c r="F145" s="14">
        <v>180</v>
      </c>
      <c r="G145" s="14">
        <v>144</v>
      </c>
      <c r="H145" s="15">
        <v>36</v>
      </c>
      <c r="I145" s="16">
        <v>0.68683658363398203</v>
      </c>
      <c r="J145" s="16">
        <v>0.69246680498941704</v>
      </c>
      <c r="K145" s="16">
        <v>0.67660231631619705</v>
      </c>
      <c r="L145" s="16">
        <v>0.67896393716605197</v>
      </c>
      <c r="M145" s="17">
        <v>0.69115456858879198</v>
      </c>
      <c r="N145" s="18">
        <v>0.880054676263335</v>
      </c>
      <c r="O145" s="18">
        <v>0.88005467627240896</v>
      </c>
      <c r="P145" s="18">
        <v>0.41872616706638999</v>
      </c>
      <c r="Q145" s="18">
        <v>0.42018769390819599</v>
      </c>
      <c r="R145" s="17">
        <v>0.42773206117781298</v>
      </c>
      <c r="S145" s="16">
        <v>0.78333617982794401</v>
      </c>
      <c r="T145" s="16">
        <v>0.81955883526388895</v>
      </c>
      <c r="U145" s="16">
        <v>0.57143407488917197</v>
      </c>
      <c r="V145" s="16">
        <v>0.57953992762732498</v>
      </c>
      <c r="W145" s="17">
        <v>0.62597466588779205</v>
      </c>
      <c r="X145" s="18"/>
      <c r="Y145" s="16">
        <f t="shared" si="13"/>
        <v>0.61585869126951265</v>
      </c>
      <c r="Z145" s="19">
        <f>(M144-M145)/M144</f>
        <v>-3.9097161306125068E-2</v>
      </c>
      <c r="AA145" s="19">
        <f>(R144-R145)/R144</f>
        <v>0.10210625253133157</v>
      </c>
      <c r="AB145" s="16">
        <f t="shared" si="16"/>
        <v>9.6718496435390988E-2</v>
      </c>
      <c r="AC145" s="16">
        <f t="shared" si="17"/>
        <v>0.19824260470997906</v>
      </c>
    </row>
  </sheetData>
  <autoFilter ref="A1:AC1" xr:uid="{F5052453-696D-4CDA-A021-D4C09164809E}"/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1D02B-C58B-49BE-A156-4E1624D66F3E}">
  <dimension ref="A1:AC139"/>
  <sheetViews>
    <sheetView topLeftCell="K66" workbookViewId="0">
      <selection activeCell="B3" sqref="B3:W138"/>
    </sheetView>
  </sheetViews>
  <sheetFormatPr defaultRowHeight="14" x14ac:dyDescent="0.3"/>
  <cols>
    <col min="1" max="1" width="3.75" bestFit="1" customWidth="1"/>
    <col min="2" max="2" width="10" bestFit="1" customWidth="1"/>
    <col min="3" max="3" width="5.75" bestFit="1" customWidth="1"/>
    <col min="4" max="4" width="10.25" bestFit="1" customWidth="1"/>
    <col min="5" max="5" width="8.25" bestFit="1" customWidth="1"/>
    <col min="6" max="6" width="5.58203125" bestFit="1" customWidth="1"/>
    <col min="7" max="7" width="5.08203125" bestFit="1" customWidth="1"/>
    <col min="8" max="8" width="5.5" bestFit="1" customWidth="1"/>
    <col min="9" max="23" width="7.33203125" customWidth="1"/>
    <col min="25" max="25" width="13" bestFit="1" customWidth="1"/>
  </cols>
  <sheetData>
    <row r="1" spans="1:29" s="32" customFormat="1" ht="14.5" thickBot="1" x14ac:dyDescent="0.35">
      <c r="A1" s="20" t="s">
        <v>36</v>
      </c>
      <c r="B1" s="20" t="s">
        <v>8</v>
      </c>
      <c r="C1" s="20" t="s">
        <v>11</v>
      </c>
      <c r="D1" s="21" t="s">
        <v>0</v>
      </c>
      <c r="E1" s="21" t="s">
        <v>27</v>
      </c>
      <c r="F1" s="21" t="s">
        <v>1</v>
      </c>
      <c r="G1" s="21" t="s">
        <v>2</v>
      </c>
      <c r="H1" s="21" t="s">
        <v>3</v>
      </c>
      <c r="I1" s="21" t="s">
        <v>9</v>
      </c>
      <c r="J1" s="21" t="s">
        <v>20</v>
      </c>
      <c r="K1" s="21" t="s">
        <v>17</v>
      </c>
      <c r="L1" s="21" t="s">
        <v>18</v>
      </c>
      <c r="M1" s="21" t="s">
        <v>21</v>
      </c>
      <c r="N1" s="21" t="s">
        <v>4</v>
      </c>
      <c r="O1" s="21" t="s">
        <v>22</v>
      </c>
      <c r="P1" s="21" t="s">
        <v>5</v>
      </c>
      <c r="Q1" s="21" t="s">
        <v>23</v>
      </c>
      <c r="R1" s="21" t="s">
        <v>19</v>
      </c>
      <c r="S1" s="21" t="s">
        <v>6</v>
      </c>
      <c r="T1" s="21" t="s">
        <v>24</v>
      </c>
      <c r="U1" s="21" t="s">
        <v>7</v>
      </c>
      <c r="V1" s="21" t="s">
        <v>25</v>
      </c>
      <c r="W1" s="21" t="s">
        <v>26</v>
      </c>
      <c r="X1" s="21" t="s">
        <v>67</v>
      </c>
      <c r="Y1" s="21" t="s">
        <v>81</v>
      </c>
      <c r="Z1" s="21" t="s">
        <v>65</v>
      </c>
      <c r="AA1" s="21" t="s">
        <v>66</v>
      </c>
      <c r="AB1" s="21" t="s">
        <v>28</v>
      </c>
      <c r="AC1" s="21" t="s">
        <v>29</v>
      </c>
    </row>
    <row r="2" spans="1:29" s="1" customFormat="1" x14ac:dyDescent="0.3">
      <c r="A2" s="2">
        <v>1</v>
      </c>
      <c r="B2" s="2" t="s">
        <v>10</v>
      </c>
      <c r="C2" s="2" t="s">
        <v>12</v>
      </c>
      <c r="D2" s="3" t="s">
        <v>88</v>
      </c>
      <c r="E2" s="3">
        <v>1</v>
      </c>
      <c r="F2" s="5">
        <v>180</v>
      </c>
      <c r="G2" s="5">
        <v>144</v>
      </c>
      <c r="H2" s="6">
        <v>36</v>
      </c>
      <c r="I2" s="7">
        <v>0.57910920946240996</v>
      </c>
      <c r="J2" s="7">
        <v>0.57924839230899605</v>
      </c>
      <c r="K2" s="7">
        <v>0.79659379460996904</v>
      </c>
      <c r="L2" s="7">
        <v>0.79937423515658002</v>
      </c>
      <c r="M2" s="8">
        <v>0.80218399508580995</v>
      </c>
      <c r="N2" s="9">
        <v>0.65220522907390799</v>
      </c>
      <c r="O2" s="9">
        <v>0.65220522908053602</v>
      </c>
      <c r="P2" s="9">
        <v>0.72411465858073898</v>
      </c>
      <c r="Q2" s="9">
        <v>0.72664211708058701</v>
      </c>
      <c r="R2" s="8">
        <v>0.72919622730039402</v>
      </c>
      <c r="S2" s="7">
        <v>0.619014153590288</v>
      </c>
      <c r="T2" s="7">
        <v>0.63069518666403201</v>
      </c>
      <c r="U2" s="7">
        <v>0.73703149879153296</v>
      </c>
      <c r="V2" s="7">
        <v>0.74748636848711902</v>
      </c>
      <c r="W2" s="8">
        <v>0.75839915548926295</v>
      </c>
      <c r="X2" s="9"/>
      <c r="Y2" s="7">
        <f>(M2-R2)/R2</f>
        <v>0.10009345228736141</v>
      </c>
      <c r="Z2" s="10"/>
      <c r="AA2" s="10"/>
      <c r="AB2" s="7">
        <f>N2-S2</f>
        <v>3.3191075483619992E-2</v>
      </c>
      <c r="AC2" s="7">
        <f>W2-R2</f>
        <v>2.9202928188868937E-2</v>
      </c>
    </row>
    <row r="3" spans="1:29" s="1" customFormat="1" x14ac:dyDescent="0.3">
      <c r="A3" s="2">
        <v>2</v>
      </c>
      <c r="B3" s="2" t="s">
        <v>10</v>
      </c>
      <c r="C3" s="2" t="s">
        <v>12</v>
      </c>
      <c r="D3" s="3" t="s">
        <v>88</v>
      </c>
      <c r="E3" s="3">
        <v>2</v>
      </c>
      <c r="F3" s="5">
        <v>180</v>
      </c>
      <c r="G3" s="5">
        <v>144</v>
      </c>
      <c r="H3" s="6">
        <v>36</v>
      </c>
      <c r="I3" s="7">
        <v>0.65393486143093305</v>
      </c>
      <c r="J3" s="7">
        <v>0.65408748507654302</v>
      </c>
      <c r="K3" s="7">
        <v>0.72232248395943799</v>
      </c>
      <c r="L3" s="7">
        <v>0.72484368703146596</v>
      </c>
      <c r="M3" s="8">
        <v>0.729966320995177</v>
      </c>
      <c r="N3" s="9">
        <v>0.76307225257441602</v>
      </c>
      <c r="O3" s="9">
        <v>0.76307225258300404</v>
      </c>
      <c r="P3" s="9">
        <v>0.59765943213776096</v>
      </c>
      <c r="Q3" s="9">
        <v>0.59974550979669305</v>
      </c>
      <c r="R3" s="8">
        <v>0.603984046702009</v>
      </c>
      <c r="S3" s="7">
        <v>0.66330856651298598</v>
      </c>
      <c r="T3" s="7">
        <v>0.679457483585998</v>
      </c>
      <c r="U3" s="7">
        <v>0.69286346471248395</v>
      </c>
      <c r="V3" s="7">
        <v>0.70269180617723603</v>
      </c>
      <c r="W3" s="8">
        <v>0.72367228700695496</v>
      </c>
      <c r="X3" s="9" t="s">
        <v>35</v>
      </c>
      <c r="Y3" s="7">
        <f t="shared" ref="Y3:Y10" si="0">(M3-R3)/R3</f>
        <v>0.20858543364031032</v>
      </c>
      <c r="Z3" s="11">
        <f>(M2-M3)/M2</f>
        <v>9.0026321309125343E-2</v>
      </c>
      <c r="AA3" s="11">
        <f>(R2-R3)/R2</f>
        <v>0.17171260068355176</v>
      </c>
      <c r="AB3" s="7">
        <f t="shared" ref="AB3:AB4" si="1">N3-S3</f>
        <v>9.9763686061430046E-2</v>
      </c>
      <c r="AC3" s="7">
        <f t="shared" ref="AC3:AC4" si="2">W3-R3</f>
        <v>0.11968824030494596</v>
      </c>
    </row>
    <row r="4" spans="1:29" s="1" customFormat="1" x14ac:dyDescent="0.3">
      <c r="A4" s="2">
        <v>3</v>
      </c>
      <c r="B4" s="2" t="s">
        <v>10</v>
      </c>
      <c r="C4" s="2" t="s">
        <v>12</v>
      </c>
      <c r="D4" s="3" t="s">
        <v>89</v>
      </c>
      <c r="E4" s="3">
        <v>3</v>
      </c>
      <c r="F4" s="5">
        <v>180</v>
      </c>
      <c r="G4" s="5">
        <v>144</v>
      </c>
      <c r="H4" s="6">
        <v>36</v>
      </c>
      <c r="I4" s="7">
        <v>0.65443168888710102</v>
      </c>
      <c r="J4" s="7">
        <v>0.65895532493276698</v>
      </c>
      <c r="K4" s="7">
        <v>0.72180379759476299</v>
      </c>
      <c r="L4" s="7">
        <v>0.724323190237675</v>
      </c>
      <c r="M4" s="8">
        <v>0.73204266073969804</v>
      </c>
      <c r="N4" s="9">
        <v>0.83454774467599202</v>
      </c>
      <c r="O4" s="9">
        <v>0.83454774467899895</v>
      </c>
      <c r="P4" s="9">
        <v>0.49943866480732901</v>
      </c>
      <c r="Q4" s="9">
        <v>0.50118191152048597</v>
      </c>
      <c r="R4" s="8">
        <v>0.50652325504541196</v>
      </c>
      <c r="S4" s="7">
        <v>0.68420779176772895</v>
      </c>
      <c r="T4" s="7">
        <v>0.69950522657345005</v>
      </c>
      <c r="U4" s="7">
        <v>0.67101516125339999</v>
      </c>
      <c r="V4" s="7">
        <v>0.680533582224783</v>
      </c>
      <c r="W4" s="8">
        <v>0.71171905620189502</v>
      </c>
      <c r="X4" s="9"/>
      <c r="Y4" s="7">
        <f t="shared" si="0"/>
        <v>0.44523011223653947</v>
      </c>
      <c r="Z4" s="11">
        <f>(M3-M4)/M3</f>
        <v>-2.8444322495458762E-3</v>
      </c>
      <c r="AA4" s="11">
        <f>(R3-R4)/R3</f>
        <v>0.1613631886285265</v>
      </c>
      <c r="AB4" s="7">
        <f t="shared" si="1"/>
        <v>0.15033995290826307</v>
      </c>
      <c r="AC4" s="7">
        <f t="shared" si="2"/>
        <v>0.20519580115648306</v>
      </c>
    </row>
    <row r="5" spans="1:29" s="1" customFormat="1" x14ac:dyDescent="0.3">
      <c r="A5" s="12">
        <v>4</v>
      </c>
      <c r="B5" s="12" t="s">
        <v>10</v>
      </c>
      <c r="C5" s="12" t="s">
        <v>14</v>
      </c>
      <c r="D5" s="13" t="s">
        <v>88</v>
      </c>
      <c r="E5" s="13">
        <v>1</v>
      </c>
      <c r="F5" s="14">
        <v>180</v>
      </c>
      <c r="G5" s="14">
        <v>144</v>
      </c>
      <c r="H5" s="15">
        <v>36</v>
      </c>
      <c r="I5" s="16">
        <v>0.28859711689363898</v>
      </c>
      <c r="J5" s="16">
        <v>0.29264719007060502</v>
      </c>
      <c r="K5" s="16">
        <v>1.0356428659694099</v>
      </c>
      <c r="L5" s="16">
        <v>1.03925768626531</v>
      </c>
      <c r="M5" s="17">
        <v>1.04291062436938</v>
      </c>
      <c r="N5" s="18">
        <v>0.388061563161189</v>
      </c>
      <c r="O5" s="18">
        <v>0.388061563191054</v>
      </c>
      <c r="P5" s="18">
        <v>0.96050511402634398</v>
      </c>
      <c r="Q5" s="18">
        <v>0.96385767261057598</v>
      </c>
      <c r="R5" s="17">
        <v>0.96724558348745204</v>
      </c>
      <c r="S5" s="16">
        <v>8.3028060299597806E-2</v>
      </c>
      <c r="T5" s="16">
        <v>0.18892723524795499</v>
      </c>
      <c r="U5" s="16">
        <v>1.1434301799092299</v>
      </c>
      <c r="V5" s="16">
        <v>1.15964985784233</v>
      </c>
      <c r="W5" s="17">
        <v>1.17657994838206</v>
      </c>
      <c r="X5" s="18"/>
      <c r="Y5" s="16">
        <f t="shared" si="0"/>
        <v>7.8227331479885254E-2</v>
      </c>
      <c r="Z5" s="19"/>
      <c r="AA5" s="19"/>
      <c r="AB5" s="16">
        <f t="shared" ref="AB5:AB10" si="3">N5-S5</f>
        <v>0.3050335028615912</v>
      </c>
      <c r="AC5" s="16">
        <f t="shared" ref="AC5:AC10" si="4">W5-R5</f>
        <v>0.20933436489460799</v>
      </c>
    </row>
    <row r="6" spans="1:29" s="1" customFormat="1" x14ac:dyDescent="0.3">
      <c r="A6" s="12">
        <v>5</v>
      </c>
      <c r="B6" s="12" t="s">
        <v>10</v>
      </c>
      <c r="C6" s="12" t="s">
        <v>14</v>
      </c>
      <c r="D6" s="13" t="s">
        <v>88</v>
      </c>
      <c r="E6" s="13">
        <v>2</v>
      </c>
      <c r="F6" s="14">
        <v>180</v>
      </c>
      <c r="G6" s="14">
        <v>144</v>
      </c>
      <c r="H6" s="15">
        <v>36</v>
      </c>
      <c r="I6" s="16">
        <v>0.49984909274234202</v>
      </c>
      <c r="J6" s="16">
        <v>0.50149448065894997</v>
      </c>
      <c r="K6" s="16">
        <v>0.86836585431743196</v>
      </c>
      <c r="L6" s="16">
        <v>0.87139680892312099</v>
      </c>
      <c r="M6" s="17">
        <v>0.87755516688239299</v>
      </c>
      <c r="N6" s="18">
        <v>0.64658562922177698</v>
      </c>
      <c r="O6" s="18">
        <v>0.64658562925769003</v>
      </c>
      <c r="P6" s="18">
        <v>0.729941268069358</v>
      </c>
      <c r="Q6" s="18">
        <v>0.73248906383693302</v>
      </c>
      <c r="R6" s="17">
        <v>0.737665729404409</v>
      </c>
      <c r="S6" s="16">
        <v>0.362335530200736</v>
      </c>
      <c r="T6" s="16">
        <v>0.41874056470122201</v>
      </c>
      <c r="U6" s="16">
        <v>0.95351545663148396</v>
      </c>
      <c r="V6" s="16">
        <v>0.96704117414580404</v>
      </c>
      <c r="W6" s="17">
        <v>0.99591441364761402</v>
      </c>
      <c r="X6" s="18" t="s">
        <v>90</v>
      </c>
      <c r="Y6" s="16">
        <f t="shared" si="0"/>
        <v>0.18963797815432021</v>
      </c>
      <c r="Z6" s="19">
        <f t="shared" ref="Z6:Z10" si="5">(M5-M6)/M5</f>
        <v>0.15855189660856411</v>
      </c>
      <c r="AA6" s="19">
        <f t="shared" ref="AA6:AA10" si="6">(R5-R6)/R5</f>
        <v>0.23735425418566553</v>
      </c>
      <c r="AB6" s="16">
        <f t="shared" si="3"/>
        <v>0.28425009902104098</v>
      </c>
      <c r="AC6" s="16">
        <f t="shared" si="4"/>
        <v>0.25824868424320502</v>
      </c>
    </row>
    <row r="7" spans="1:29" s="1" customFormat="1" x14ac:dyDescent="0.3">
      <c r="A7" s="12">
        <v>6</v>
      </c>
      <c r="B7" s="12" t="s">
        <v>10</v>
      </c>
      <c r="C7" s="12" t="s">
        <v>14</v>
      </c>
      <c r="D7" s="13" t="s">
        <v>88</v>
      </c>
      <c r="E7" s="13">
        <v>3</v>
      </c>
      <c r="F7" s="14">
        <v>180</v>
      </c>
      <c r="G7" s="14">
        <v>144</v>
      </c>
      <c r="H7" s="15">
        <v>36</v>
      </c>
      <c r="I7" s="16">
        <v>0.51183528139690704</v>
      </c>
      <c r="J7" s="16">
        <v>0.51829926010378502</v>
      </c>
      <c r="K7" s="16">
        <v>0.85789749857168496</v>
      </c>
      <c r="L7" s="16">
        <v>0.86089191430277001</v>
      </c>
      <c r="M7" s="17">
        <v>0.87006686524657395</v>
      </c>
      <c r="N7" s="18">
        <v>0.70229157535153897</v>
      </c>
      <c r="O7" s="18">
        <v>0.70229157535602704</v>
      </c>
      <c r="P7" s="18">
        <v>0.66994843576436303</v>
      </c>
      <c r="Q7" s="18">
        <v>0.672286831829637</v>
      </c>
      <c r="R7" s="17">
        <v>0.67945172512195895</v>
      </c>
      <c r="S7" s="16">
        <v>0.23126750553509301</v>
      </c>
      <c r="T7" s="16">
        <v>0.35334807364666698</v>
      </c>
      <c r="U7" s="16">
        <v>1.0469338634873799</v>
      </c>
      <c r="V7" s="16">
        <v>1.06178473097487</v>
      </c>
      <c r="W7" s="17">
        <v>1.11044105148864</v>
      </c>
      <c r="X7" s="18"/>
      <c r="Y7" s="16">
        <f t="shared" si="0"/>
        <v>0.28054258025527912</v>
      </c>
      <c r="Z7" s="19">
        <f t="shared" si="5"/>
        <v>8.5331406143069246E-3</v>
      </c>
      <c r="AA7" s="19">
        <f t="shared" si="6"/>
        <v>7.8916509147648778E-2</v>
      </c>
      <c r="AB7" s="16">
        <f t="shared" si="3"/>
        <v>0.47102406981644596</v>
      </c>
      <c r="AC7" s="16">
        <f t="shared" si="4"/>
        <v>0.43098932636668108</v>
      </c>
    </row>
    <row r="8" spans="1:29" s="1" customFormat="1" x14ac:dyDescent="0.3">
      <c r="A8" s="12">
        <v>7</v>
      </c>
      <c r="B8" s="12" t="s">
        <v>10</v>
      </c>
      <c r="C8" s="12" t="s">
        <v>14</v>
      </c>
      <c r="D8" s="13" t="s">
        <v>88</v>
      </c>
      <c r="E8" s="13">
        <v>4</v>
      </c>
      <c r="F8" s="14">
        <v>180</v>
      </c>
      <c r="G8" s="14">
        <v>144</v>
      </c>
      <c r="H8" s="15">
        <v>36</v>
      </c>
      <c r="I8" s="16">
        <v>0.55566604968456002</v>
      </c>
      <c r="J8" s="16">
        <v>0.56235095894075304</v>
      </c>
      <c r="K8" s="16">
        <v>0.81847789795720405</v>
      </c>
      <c r="L8" s="16">
        <v>0.82133472304093302</v>
      </c>
      <c r="M8" s="17">
        <v>0.83306867068204005</v>
      </c>
      <c r="N8" s="18">
        <v>0.77135890806847696</v>
      </c>
      <c r="O8" s="18">
        <v>0.77135890807436702</v>
      </c>
      <c r="P8" s="18">
        <v>0.58711470492851603</v>
      </c>
      <c r="Q8" s="18">
        <v>0.58916397714497004</v>
      </c>
      <c r="R8" s="17">
        <v>0.59758103180722799</v>
      </c>
      <c r="S8" s="16">
        <v>0.251946242292033</v>
      </c>
      <c r="T8" s="16">
        <v>0.39222915771888001</v>
      </c>
      <c r="U8" s="16">
        <v>1.0327567265711699</v>
      </c>
      <c r="V8" s="16">
        <v>1.04740648987334</v>
      </c>
      <c r="W8" s="17">
        <v>1.1129315027759901</v>
      </c>
      <c r="X8" s="18"/>
      <c r="Y8" s="16">
        <f t="shared" si="0"/>
        <v>0.39406812857269097</v>
      </c>
      <c r="Z8" s="19">
        <f t="shared" si="5"/>
        <v>4.2523392215434781E-2</v>
      </c>
      <c r="AA8" s="19">
        <f t="shared" si="6"/>
        <v>0.12049523209325208</v>
      </c>
      <c r="AB8" s="16">
        <f t="shared" si="3"/>
        <v>0.51941266577644396</v>
      </c>
      <c r="AC8" s="16">
        <f t="shared" si="4"/>
        <v>0.51535047096876208</v>
      </c>
    </row>
    <row r="9" spans="1:29" s="1" customFormat="1" x14ac:dyDescent="0.3">
      <c r="A9" s="12">
        <v>8</v>
      </c>
      <c r="B9" s="12" t="s">
        <v>10</v>
      </c>
      <c r="C9" s="12" t="s">
        <v>14</v>
      </c>
      <c r="D9" s="13" t="s">
        <v>88</v>
      </c>
      <c r="E9" s="13">
        <v>5</v>
      </c>
      <c r="F9" s="14">
        <v>180</v>
      </c>
      <c r="G9" s="14">
        <v>144</v>
      </c>
      <c r="H9" s="15">
        <v>36</v>
      </c>
      <c r="I9" s="16">
        <v>0.57094882667068003</v>
      </c>
      <c r="J9" s="16">
        <v>0.57567253698850995</v>
      </c>
      <c r="K9" s="16">
        <v>0.80427904655176796</v>
      </c>
      <c r="L9" s="16">
        <v>0.807086311794045</v>
      </c>
      <c r="M9" s="17">
        <v>0.82157734911553504</v>
      </c>
      <c r="N9" s="18">
        <v>0.813409201211861</v>
      </c>
      <c r="O9" s="18">
        <v>0.81340920121496696</v>
      </c>
      <c r="P9" s="18">
        <v>0.53038462622066496</v>
      </c>
      <c r="Q9" s="18">
        <v>0.53223588708915404</v>
      </c>
      <c r="R9" s="17">
        <v>0.54179205226125404</v>
      </c>
      <c r="S9" s="16">
        <v>0.31797506264059999</v>
      </c>
      <c r="T9" s="16">
        <v>0.45288156559707998</v>
      </c>
      <c r="U9" s="16">
        <v>0.98612451405596302</v>
      </c>
      <c r="V9" s="16">
        <v>1.0001127944957799</v>
      </c>
      <c r="W9" s="17">
        <v>1.08024528171454</v>
      </c>
      <c r="X9" s="18"/>
      <c r="Y9" s="16">
        <f t="shared" si="0"/>
        <v>0.51640716338778547</v>
      </c>
      <c r="Z9" s="19">
        <f t="shared" si="5"/>
        <v>1.3793966777188933E-2</v>
      </c>
      <c r="AA9" s="19">
        <f t="shared" si="6"/>
        <v>9.3358016028813245E-2</v>
      </c>
      <c r="AB9" s="16">
        <f t="shared" si="3"/>
        <v>0.49543413857126101</v>
      </c>
      <c r="AC9" s="16">
        <f t="shared" si="4"/>
        <v>0.538453229453286</v>
      </c>
    </row>
    <row r="10" spans="1:29" s="1" customFormat="1" x14ac:dyDescent="0.3">
      <c r="A10" s="12">
        <v>9</v>
      </c>
      <c r="B10" s="12" t="s">
        <v>10</v>
      </c>
      <c r="C10" s="12" t="s">
        <v>14</v>
      </c>
      <c r="D10" s="13" t="s">
        <v>88</v>
      </c>
      <c r="E10" s="13">
        <v>6</v>
      </c>
      <c r="F10" s="14">
        <v>180</v>
      </c>
      <c r="G10" s="14">
        <v>144</v>
      </c>
      <c r="H10" s="15">
        <v>36</v>
      </c>
      <c r="I10" s="16">
        <v>0.56486320967007997</v>
      </c>
      <c r="J10" s="16">
        <v>0.57681368619914797</v>
      </c>
      <c r="K10" s="16">
        <v>0.80996286780458104</v>
      </c>
      <c r="L10" s="16">
        <v>0.81278997192481295</v>
      </c>
      <c r="M10" s="17">
        <v>0.83039757429008698</v>
      </c>
      <c r="N10" s="18">
        <v>0.84447881562675098</v>
      </c>
      <c r="O10" s="18">
        <v>0.84447881563576299</v>
      </c>
      <c r="P10" s="18">
        <v>0.48421762429440501</v>
      </c>
      <c r="Q10" s="18">
        <v>0.48590774330497399</v>
      </c>
      <c r="R10" s="17">
        <v>0.49643404238081101</v>
      </c>
      <c r="S10" s="16">
        <v>0.36678442552219198</v>
      </c>
      <c r="T10" s="16">
        <v>0.49678109329081499</v>
      </c>
      <c r="U10" s="16">
        <v>0.95018336295469497</v>
      </c>
      <c r="V10" s="16">
        <v>0.96366181436809295</v>
      </c>
      <c r="W10" s="17">
        <v>1.0586677254844801</v>
      </c>
      <c r="X10" s="18"/>
      <c r="Y10" s="16">
        <f t="shared" si="0"/>
        <v>0.67272488064606761</v>
      </c>
      <c r="Z10" s="19">
        <f t="shared" si="5"/>
        <v>-1.0735720968996179E-2</v>
      </c>
      <c r="AA10" s="19">
        <f t="shared" si="6"/>
        <v>8.3718485147824276E-2</v>
      </c>
      <c r="AB10" s="16">
        <f t="shared" si="3"/>
        <v>0.477694390104559</v>
      </c>
      <c r="AC10" s="16">
        <f t="shared" si="4"/>
        <v>0.56223368310366906</v>
      </c>
    </row>
    <row r="11" spans="1:29" s="1" customFormat="1" x14ac:dyDescent="0.3">
      <c r="A11" s="2">
        <v>10</v>
      </c>
      <c r="B11" s="2" t="s">
        <v>10</v>
      </c>
      <c r="C11" s="2" t="s">
        <v>13</v>
      </c>
      <c r="D11" s="3" t="s">
        <v>88</v>
      </c>
      <c r="E11" s="3">
        <v>1</v>
      </c>
      <c r="F11" s="5">
        <v>180</v>
      </c>
      <c r="G11" s="5">
        <v>144</v>
      </c>
      <c r="H11" s="6">
        <v>36</v>
      </c>
      <c r="I11" s="7">
        <v>0.58469448455472195</v>
      </c>
      <c r="J11" s="7">
        <v>0.58478195440208702</v>
      </c>
      <c r="K11" s="7">
        <v>0.79129069142340602</v>
      </c>
      <c r="L11" s="7">
        <v>0.79405262195497195</v>
      </c>
      <c r="M11" s="8">
        <v>0.79684367668346501</v>
      </c>
      <c r="N11" s="9">
        <v>0.656883224046793</v>
      </c>
      <c r="O11" s="9">
        <v>0.65688322406019894</v>
      </c>
      <c r="P11" s="9">
        <v>0.71922833941026998</v>
      </c>
      <c r="Q11" s="9">
        <v>0.72173874264300797</v>
      </c>
      <c r="R11" s="8">
        <v>0.72427561775013904</v>
      </c>
      <c r="S11" s="7">
        <v>0.62324061282776899</v>
      </c>
      <c r="T11" s="7">
        <v>0.630383030690016</v>
      </c>
      <c r="U11" s="7">
        <v>0.73293197513311703</v>
      </c>
      <c r="V11" s="7">
        <v>0.74332869265239498</v>
      </c>
      <c r="W11" s="8">
        <v>0.75418078044620396</v>
      </c>
      <c r="X11" s="9"/>
      <c r="Y11" s="7">
        <f t="shared" ref="Y11:Y14" si="7">(M11-R11)/R11</f>
        <v>0.10019398300159336</v>
      </c>
      <c r="Z11" s="11"/>
      <c r="AA11" s="11"/>
      <c r="AB11" s="7">
        <f t="shared" ref="AB11:AB14" si="8">N11-S11</f>
        <v>3.364261121902401E-2</v>
      </c>
      <c r="AC11" s="7">
        <f t="shared" ref="AC11:AC14" si="9">W11-R11</f>
        <v>2.9905162696064913E-2</v>
      </c>
    </row>
    <row r="12" spans="1:29" s="1" customFormat="1" x14ac:dyDescent="0.3">
      <c r="A12" s="2">
        <v>11</v>
      </c>
      <c r="B12" s="2" t="s">
        <v>10</v>
      </c>
      <c r="C12" s="2" t="s">
        <v>13</v>
      </c>
      <c r="D12" s="3" t="s">
        <v>88</v>
      </c>
      <c r="E12" s="3">
        <v>2</v>
      </c>
      <c r="F12" s="5">
        <v>180</v>
      </c>
      <c r="G12" s="5">
        <v>144</v>
      </c>
      <c r="H12" s="6">
        <v>36</v>
      </c>
      <c r="I12" s="7">
        <v>0.67390435607864996</v>
      </c>
      <c r="J12" s="7">
        <v>0.67401622840347597</v>
      </c>
      <c r="K12" s="7">
        <v>0.70117222781250799</v>
      </c>
      <c r="L12" s="7">
        <v>0.70361960777649701</v>
      </c>
      <c r="M12" s="8">
        <v>0.70859224638095297</v>
      </c>
      <c r="N12" s="9">
        <v>0.78866739432762001</v>
      </c>
      <c r="O12" s="9">
        <v>0.78866739432921895</v>
      </c>
      <c r="P12" s="9">
        <v>0.56445466806873701</v>
      </c>
      <c r="Q12" s="9">
        <v>0.56642484742042298</v>
      </c>
      <c r="R12" s="8">
        <v>0.57042789968286101</v>
      </c>
      <c r="S12" s="7">
        <v>0.70782871985912899</v>
      </c>
      <c r="T12" s="7">
        <v>0.72781664427732995</v>
      </c>
      <c r="U12" s="7">
        <v>0.645431845447199</v>
      </c>
      <c r="V12" s="7">
        <v>0.65458736438037401</v>
      </c>
      <c r="W12" s="8">
        <v>0.67413157640765098</v>
      </c>
      <c r="X12" s="9" t="s">
        <v>90</v>
      </c>
      <c r="Y12" s="7">
        <f t="shared" si="7"/>
        <v>0.24221176203847455</v>
      </c>
      <c r="Z12" s="11">
        <f t="shared" ref="Z12:Z14" si="10">(M11-M12)/M11</f>
        <v>0.11075124630444759</v>
      </c>
      <c r="AA12" s="11">
        <f t="shared" ref="AA12:AA14" si="11">(R11-R12)/R11</f>
        <v>0.21241598404925527</v>
      </c>
      <c r="AB12" s="7">
        <f t="shared" si="8"/>
        <v>8.0838674468491023E-2</v>
      </c>
      <c r="AC12" s="7">
        <f t="shared" si="9"/>
        <v>0.10370367672478997</v>
      </c>
    </row>
    <row r="13" spans="1:29" s="1" customFormat="1" x14ac:dyDescent="0.3">
      <c r="A13" s="2">
        <v>12</v>
      </c>
      <c r="B13" s="2" t="s">
        <v>10</v>
      </c>
      <c r="C13" s="2" t="s">
        <v>13</v>
      </c>
      <c r="D13" s="3" t="s">
        <v>88</v>
      </c>
      <c r="E13" s="3">
        <v>3</v>
      </c>
      <c r="F13" s="5">
        <v>180</v>
      </c>
      <c r="G13" s="5">
        <v>144</v>
      </c>
      <c r="H13" s="6">
        <v>36</v>
      </c>
      <c r="I13" s="7">
        <v>0.68206831320176398</v>
      </c>
      <c r="J13" s="7">
        <v>0.684978201673071</v>
      </c>
      <c r="K13" s="7">
        <v>0.692339507074062</v>
      </c>
      <c r="L13" s="7">
        <v>0.69475605720351796</v>
      </c>
      <c r="M13" s="8">
        <v>0.70216041614434499</v>
      </c>
      <c r="N13" s="9">
        <v>0.86916666121855601</v>
      </c>
      <c r="O13" s="9">
        <v>0.86916666122609099</v>
      </c>
      <c r="P13" s="9">
        <v>0.444124802481218</v>
      </c>
      <c r="Q13" s="9">
        <v>0.44567498102507602</v>
      </c>
      <c r="R13" s="8">
        <v>0.450424759736957</v>
      </c>
      <c r="S13" s="7">
        <v>0.73284705123575899</v>
      </c>
      <c r="T13" s="7">
        <v>0.75128390813168699</v>
      </c>
      <c r="U13" s="7">
        <v>0.61717967293730902</v>
      </c>
      <c r="V13" s="7">
        <v>0.62593443181790598</v>
      </c>
      <c r="W13" s="8">
        <v>0.654617897916701</v>
      </c>
      <c r="X13" s="9"/>
      <c r="Y13" s="7">
        <f t="shared" si="7"/>
        <v>0.55888503232903708</v>
      </c>
      <c r="Z13" s="11">
        <f t="shared" si="10"/>
        <v>9.0769130899438395E-3</v>
      </c>
      <c r="AA13" s="11">
        <f t="shared" si="11"/>
        <v>0.21037389653034463</v>
      </c>
      <c r="AB13" s="7">
        <f t="shared" si="8"/>
        <v>0.13631960998279702</v>
      </c>
      <c r="AC13" s="7">
        <f t="shared" si="9"/>
        <v>0.20419313817974399</v>
      </c>
    </row>
    <row r="14" spans="1:29" s="1" customFormat="1" x14ac:dyDescent="0.3">
      <c r="A14" s="2">
        <v>13</v>
      </c>
      <c r="B14" s="2" t="s">
        <v>10</v>
      </c>
      <c r="C14" s="2" t="s">
        <v>13</v>
      </c>
      <c r="D14" s="3" t="s">
        <v>88</v>
      </c>
      <c r="E14" s="3">
        <v>4</v>
      </c>
      <c r="F14" s="5">
        <v>180</v>
      </c>
      <c r="G14" s="5">
        <v>144</v>
      </c>
      <c r="H14" s="6">
        <v>36</v>
      </c>
      <c r="I14" s="7">
        <v>0.67891110076366701</v>
      </c>
      <c r="J14" s="7">
        <v>0.68151386277014303</v>
      </c>
      <c r="K14" s="7">
        <v>0.69576864469767796</v>
      </c>
      <c r="L14" s="7">
        <v>0.69819716393027498</v>
      </c>
      <c r="M14" s="8">
        <v>0.70817191446120897</v>
      </c>
      <c r="N14" s="9">
        <v>0.91469514707354604</v>
      </c>
      <c r="O14" s="9">
        <v>0.91469514707503896</v>
      </c>
      <c r="P14" s="9">
        <v>0.35861849563148501</v>
      </c>
      <c r="Q14" s="9">
        <v>0.35987022193511098</v>
      </c>
      <c r="R14" s="8">
        <v>0.365011485567733</v>
      </c>
      <c r="S14" s="7">
        <v>0.75273950207453999</v>
      </c>
      <c r="T14" s="7">
        <v>0.778934310206577</v>
      </c>
      <c r="U14" s="7">
        <v>0.59375734850366102</v>
      </c>
      <c r="V14" s="7">
        <v>0.60217985923702999</v>
      </c>
      <c r="W14" s="8">
        <v>0.639851807451703</v>
      </c>
      <c r="X14" s="9"/>
      <c r="Y14" s="7">
        <f t="shared" si="7"/>
        <v>0.94013597506316759</v>
      </c>
      <c r="Z14" s="11">
        <f t="shared" si="10"/>
        <v>-8.5614315171366542E-3</v>
      </c>
      <c r="AA14" s="11">
        <f t="shared" si="11"/>
        <v>0.189628283798396</v>
      </c>
      <c r="AB14" s="7">
        <f t="shared" si="8"/>
        <v>0.16195564499900605</v>
      </c>
      <c r="AC14" s="7">
        <f t="shared" si="9"/>
        <v>0.27484032188397001</v>
      </c>
    </row>
    <row r="15" spans="1:29" s="1" customFormat="1" x14ac:dyDescent="0.3">
      <c r="A15" s="12">
        <v>14</v>
      </c>
      <c r="B15" s="12" t="s">
        <v>30</v>
      </c>
      <c r="C15" s="12" t="s">
        <v>31</v>
      </c>
      <c r="D15" s="13" t="s">
        <v>88</v>
      </c>
      <c r="E15" s="13">
        <v>1</v>
      </c>
      <c r="F15" s="14">
        <v>180</v>
      </c>
      <c r="G15" s="14">
        <v>144</v>
      </c>
      <c r="H15" s="15">
        <v>36</v>
      </c>
      <c r="I15" s="16">
        <v>0.489263120770563</v>
      </c>
      <c r="J15" s="16">
        <v>0.489338319463482</v>
      </c>
      <c r="K15" s="16">
        <v>0.87750745881603598</v>
      </c>
      <c r="L15" s="16">
        <v>0.88057032138784397</v>
      </c>
      <c r="M15" s="17">
        <v>0.88366548144566004</v>
      </c>
      <c r="N15" s="18">
        <v>0.53801560216692401</v>
      </c>
      <c r="O15" s="18">
        <v>0.53801560217581201</v>
      </c>
      <c r="P15" s="18">
        <v>0.83456365908771002</v>
      </c>
      <c r="Q15" s="18">
        <v>0.83747663010525497</v>
      </c>
      <c r="R15" s="17">
        <v>0.84042031802193495</v>
      </c>
      <c r="S15" s="16">
        <v>0.39176434010839201</v>
      </c>
      <c r="T15" s="16">
        <v>0.41458795870888998</v>
      </c>
      <c r="U15" s="16">
        <v>0.93125274767444799</v>
      </c>
      <c r="V15" s="16">
        <v>0.94446266630961795</v>
      </c>
      <c r="W15" s="17">
        <v>0.95825117181745001</v>
      </c>
      <c r="X15" s="18"/>
      <c r="Y15" s="16">
        <f t="shared" ref="Y15:Y18" si="12">(M15-R15)/R15</f>
        <v>5.1456589633041679E-2</v>
      </c>
      <c r="Z15" s="19"/>
      <c r="AA15" s="19"/>
      <c r="AB15" s="16">
        <f t="shared" ref="AB15:AB18" si="13">N15-S15</f>
        <v>0.14625126205853201</v>
      </c>
      <c r="AC15" s="16">
        <f t="shared" ref="AC15:AC18" si="14">W15-R15</f>
        <v>0.11783085379551506</v>
      </c>
    </row>
    <row r="16" spans="1:29" s="1" customFormat="1" x14ac:dyDescent="0.3">
      <c r="A16" s="12">
        <v>15</v>
      </c>
      <c r="B16" s="12" t="s">
        <v>30</v>
      </c>
      <c r="C16" s="12" t="s">
        <v>31</v>
      </c>
      <c r="D16" s="13" t="s">
        <v>88</v>
      </c>
      <c r="E16" s="13">
        <v>2</v>
      </c>
      <c r="F16" s="14">
        <v>180</v>
      </c>
      <c r="G16" s="14">
        <v>144</v>
      </c>
      <c r="H16" s="15">
        <v>36</v>
      </c>
      <c r="I16" s="16">
        <v>0.52372902107570796</v>
      </c>
      <c r="J16" s="16">
        <v>0.52431308502733598</v>
      </c>
      <c r="K16" s="16">
        <v>0.84738206324603704</v>
      </c>
      <c r="L16" s="16">
        <v>0.850339775775386</v>
      </c>
      <c r="M16" s="17">
        <v>0.85634931892795296</v>
      </c>
      <c r="N16" s="18">
        <v>0.60106295873387405</v>
      </c>
      <c r="O16" s="18">
        <v>0.601062958734355</v>
      </c>
      <c r="P16" s="18">
        <v>0.77552891773435095</v>
      </c>
      <c r="Q16" s="18">
        <v>0.77823583318175704</v>
      </c>
      <c r="R16" s="17">
        <v>0.78373580149514699</v>
      </c>
      <c r="S16" s="16">
        <v>0.41918605948054299</v>
      </c>
      <c r="T16" s="16">
        <v>0.45670709087154598</v>
      </c>
      <c r="U16" s="16">
        <v>0.91001833737724702</v>
      </c>
      <c r="V16" s="16">
        <v>0.92292704365842104</v>
      </c>
      <c r="W16" s="17">
        <v>0.95048315428399499</v>
      </c>
      <c r="X16" s="18" t="s">
        <v>90</v>
      </c>
      <c r="Y16" s="16">
        <f t="shared" si="12"/>
        <v>9.2650504537727954E-2</v>
      </c>
      <c r="Z16" s="19">
        <f t="shared" ref="Z16:Z18" si="15">(M15-M16)/M15</f>
        <v>3.0912334012434605E-2</v>
      </c>
      <c r="AA16" s="19">
        <f t="shared" ref="AA16:AA18" si="16">(R15-R16)/R15</f>
        <v>6.7447817849292518E-2</v>
      </c>
      <c r="AB16" s="16">
        <f t="shared" si="13"/>
        <v>0.18187689925333106</v>
      </c>
      <c r="AC16" s="16">
        <f t="shared" si="14"/>
        <v>0.166747352788848</v>
      </c>
    </row>
    <row r="17" spans="1:29" s="1" customFormat="1" x14ac:dyDescent="0.3">
      <c r="A17" s="12">
        <v>16</v>
      </c>
      <c r="B17" s="12" t="s">
        <v>30</v>
      </c>
      <c r="C17" s="12" t="s">
        <v>31</v>
      </c>
      <c r="D17" s="13" t="s">
        <v>88</v>
      </c>
      <c r="E17" s="13">
        <v>3</v>
      </c>
      <c r="F17" s="14">
        <v>180</v>
      </c>
      <c r="G17" s="14">
        <v>144</v>
      </c>
      <c r="H17" s="15">
        <v>36</v>
      </c>
      <c r="I17" s="16">
        <v>0.52631124058911505</v>
      </c>
      <c r="J17" s="16">
        <v>0.53027274493116205</v>
      </c>
      <c r="K17" s="16">
        <v>0.84508179666559802</v>
      </c>
      <c r="L17" s="16">
        <v>0.84803148031685205</v>
      </c>
      <c r="M17" s="17">
        <v>0.85706937125465898</v>
      </c>
      <c r="N17" s="18">
        <v>0.66724732298045397</v>
      </c>
      <c r="O17" s="18">
        <v>0.66724732298050304</v>
      </c>
      <c r="P17" s="18">
        <v>0.708282634777057</v>
      </c>
      <c r="Q17" s="18">
        <v>0.71075483299090103</v>
      </c>
      <c r="R17" s="17">
        <v>0.71832969879858399</v>
      </c>
      <c r="S17" s="16">
        <v>0.44599596477862902</v>
      </c>
      <c r="T17" s="16">
        <v>0.51452263700085499</v>
      </c>
      <c r="U17" s="16">
        <v>0.88876735004839302</v>
      </c>
      <c r="V17" s="16">
        <v>0.90137460882862597</v>
      </c>
      <c r="W17" s="17">
        <v>0.94268013017462504</v>
      </c>
      <c r="X17" s="18"/>
      <c r="Y17" s="16">
        <f t="shared" si="12"/>
        <v>0.1931420525813132</v>
      </c>
      <c r="Z17" s="19">
        <f t="shared" si="15"/>
        <v>-8.4083949247188241E-4</v>
      </c>
      <c r="AA17" s="19">
        <f t="shared" si="16"/>
        <v>8.345427447844872E-2</v>
      </c>
      <c r="AB17" s="16">
        <f t="shared" si="13"/>
        <v>0.22125135820182495</v>
      </c>
      <c r="AC17" s="16">
        <f t="shared" si="14"/>
        <v>0.22435043137604105</v>
      </c>
    </row>
    <row r="18" spans="1:29" s="1" customFormat="1" x14ac:dyDescent="0.3">
      <c r="A18" s="12">
        <v>17</v>
      </c>
      <c r="B18" s="12" t="s">
        <v>30</v>
      </c>
      <c r="C18" s="12" t="s">
        <v>31</v>
      </c>
      <c r="D18" s="13" t="s">
        <v>88</v>
      </c>
      <c r="E18" s="13">
        <v>4</v>
      </c>
      <c r="F18" s="14">
        <v>180</v>
      </c>
      <c r="G18" s="14">
        <v>144</v>
      </c>
      <c r="H18" s="15">
        <v>36</v>
      </c>
      <c r="I18" s="16">
        <v>0.53945639237639098</v>
      </c>
      <c r="J18" s="16">
        <v>0.543162604759729</v>
      </c>
      <c r="K18" s="16">
        <v>0.83327353118755498</v>
      </c>
      <c r="L18" s="16">
        <v>0.83618199912718405</v>
      </c>
      <c r="M18" s="17">
        <v>0.84812806145834596</v>
      </c>
      <c r="N18" s="18">
        <v>0.69510675500613694</v>
      </c>
      <c r="O18" s="18">
        <v>0.695106755008151</v>
      </c>
      <c r="P18" s="18">
        <v>0.677984423825711</v>
      </c>
      <c r="Q18" s="18">
        <v>0.680350868800214</v>
      </c>
      <c r="R18" s="17">
        <v>0.69007065934130596</v>
      </c>
      <c r="S18" s="16">
        <v>0.51510784522717601</v>
      </c>
      <c r="T18" s="16">
        <v>0.61579524376036499</v>
      </c>
      <c r="U18" s="16">
        <v>0.831484593571027</v>
      </c>
      <c r="V18" s="16">
        <v>0.84327929039731797</v>
      </c>
      <c r="W18" s="17">
        <v>0.89603424935360698</v>
      </c>
      <c r="X18" s="18"/>
      <c r="Y18" s="16">
        <f t="shared" si="12"/>
        <v>0.22904524337828061</v>
      </c>
      <c r="Z18" s="19">
        <f t="shared" si="15"/>
        <v>1.0432422504171267E-2</v>
      </c>
      <c r="AA18" s="19">
        <f t="shared" si="16"/>
        <v>3.933992915027968E-2</v>
      </c>
      <c r="AB18" s="16">
        <f t="shared" si="13"/>
        <v>0.17999890977896094</v>
      </c>
      <c r="AC18" s="16">
        <f t="shared" si="14"/>
        <v>0.20596359001230102</v>
      </c>
    </row>
    <row r="19" spans="1:29" s="1" customFormat="1" x14ac:dyDescent="0.3">
      <c r="A19" s="2">
        <v>18</v>
      </c>
      <c r="B19" s="2" t="s">
        <v>30</v>
      </c>
      <c r="C19" s="2" t="s">
        <v>32</v>
      </c>
      <c r="D19" s="3" t="s">
        <v>88</v>
      </c>
      <c r="E19" s="3">
        <v>1</v>
      </c>
      <c r="F19" s="5">
        <v>180</v>
      </c>
      <c r="G19" s="5">
        <v>144</v>
      </c>
      <c r="H19" s="6">
        <v>36</v>
      </c>
      <c r="I19" s="7">
        <v>0.49969995652903698</v>
      </c>
      <c r="J19" s="7">
        <v>0.50004400727218501</v>
      </c>
      <c r="K19" s="7">
        <v>0.86849531038841299</v>
      </c>
      <c r="L19" s="7">
        <v>0.87152671684912597</v>
      </c>
      <c r="M19" s="8">
        <v>0.87459008909526403</v>
      </c>
      <c r="N19" s="9">
        <v>0.57120181008757498</v>
      </c>
      <c r="O19" s="9">
        <v>0.57120181009703097</v>
      </c>
      <c r="P19" s="9">
        <v>0.804030061766558</v>
      </c>
      <c r="Q19" s="9">
        <v>0.80683645794934999</v>
      </c>
      <c r="R19" s="8">
        <v>0.80967244721355702</v>
      </c>
      <c r="S19" s="7">
        <v>0.61920380113461304</v>
      </c>
      <c r="T19" s="7">
        <v>0.63055958325038597</v>
      </c>
      <c r="U19" s="7">
        <v>0.73684803579156499</v>
      </c>
      <c r="V19" s="7">
        <v>0.74730030304510997</v>
      </c>
      <c r="W19" s="8">
        <v>0.75821037361974097</v>
      </c>
      <c r="X19" s="9"/>
      <c r="Y19" s="7">
        <f t="shared" ref="Y19:Y21" si="17">(M19-R19)/R19</f>
        <v>8.0177659626577996E-2</v>
      </c>
      <c r="Z19" s="11"/>
      <c r="AA19" s="11"/>
      <c r="AB19" s="7">
        <f t="shared" ref="AB19:AB21" si="18">N19-S19</f>
        <v>-4.8001991047038062E-2</v>
      </c>
      <c r="AC19" s="7">
        <f t="shared" ref="AC19:AC21" si="19">W19-R19</f>
        <v>-5.1462073593816049E-2</v>
      </c>
    </row>
    <row r="20" spans="1:29" s="1" customFormat="1" x14ac:dyDescent="0.3">
      <c r="A20" s="2">
        <v>19</v>
      </c>
      <c r="B20" s="2" t="s">
        <v>30</v>
      </c>
      <c r="C20" s="2" t="s">
        <v>32</v>
      </c>
      <c r="D20" s="3" t="s">
        <v>88</v>
      </c>
      <c r="E20" s="3">
        <v>2</v>
      </c>
      <c r="F20" s="5">
        <v>180</v>
      </c>
      <c r="G20" s="5">
        <v>144</v>
      </c>
      <c r="H20" s="6">
        <v>36</v>
      </c>
      <c r="I20" s="7">
        <v>0.54242420670605196</v>
      </c>
      <c r="J20" s="7">
        <v>0.54467916894427604</v>
      </c>
      <c r="K20" s="7">
        <v>0.83058431992182402</v>
      </c>
      <c r="L20" s="7">
        <v>0.83348340140615895</v>
      </c>
      <c r="M20" s="8">
        <v>0.83937381675587097</v>
      </c>
      <c r="N20" s="9">
        <v>0.66433351543973596</v>
      </c>
      <c r="O20" s="9">
        <v>0.66433351544543595</v>
      </c>
      <c r="P20" s="9">
        <v>0.711376976449547</v>
      </c>
      <c r="Q20" s="9">
        <v>0.71385997519072297</v>
      </c>
      <c r="R20" s="8">
        <v>0.71890498478337295</v>
      </c>
      <c r="S20" s="7">
        <v>0.62550310994302705</v>
      </c>
      <c r="T20" s="7">
        <v>0.62558456472899204</v>
      </c>
      <c r="U20" s="7">
        <v>0.73072797762255104</v>
      </c>
      <c r="V20" s="7">
        <v>0.74109343120423499</v>
      </c>
      <c r="W20" s="8">
        <v>0.76322048091468697</v>
      </c>
      <c r="X20" s="9" t="s">
        <v>90</v>
      </c>
      <c r="Y20" s="7">
        <f t="shared" si="17"/>
        <v>0.16757267583670851</v>
      </c>
      <c r="Z20" s="11">
        <f t="shared" ref="Z20:Z21" si="20">(M19-M20)/M19</f>
        <v>4.0266031799906614E-2</v>
      </c>
      <c r="AA20" s="11">
        <f t="shared" ref="AA20:AA21" si="21">(R19-R20)/R19</f>
        <v>0.11210392886969944</v>
      </c>
      <c r="AB20" s="7">
        <f t="shared" si="18"/>
        <v>3.8830405496708909E-2</v>
      </c>
      <c r="AC20" s="7">
        <f t="shared" si="19"/>
        <v>4.4315496131314025E-2</v>
      </c>
    </row>
    <row r="21" spans="1:29" s="1" customFormat="1" x14ac:dyDescent="0.3">
      <c r="A21" s="2">
        <v>20</v>
      </c>
      <c r="B21" s="2" t="s">
        <v>30</v>
      </c>
      <c r="C21" s="2" t="s">
        <v>32</v>
      </c>
      <c r="D21" s="3" t="s">
        <v>88</v>
      </c>
      <c r="E21" s="3">
        <v>3</v>
      </c>
      <c r="F21" s="5">
        <v>180</v>
      </c>
      <c r="G21" s="5">
        <v>144</v>
      </c>
      <c r="H21" s="6">
        <v>36</v>
      </c>
      <c r="I21" s="7">
        <v>0.52720647702378998</v>
      </c>
      <c r="J21" s="7">
        <v>0.53671456751062896</v>
      </c>
      <c r="K21" s="7">
        <v>0.84428284820774202</v>
      </c>
      <c r="L21" s="7">
        <v>0.84722974319970401</v>
      </c>
      <c r="M21" s="8">
        <v>0.85625908962849995</v>
      </c>
      <c r="N21" s="9">
        <v>0.71373956980156295</v>
      </c>
      <c r="O21" s="9">
        <v>0.71373956981226905</v>
      </c>
      <c r="P21" s="9">
        <v>0.65694116290462301</v>
      </c>
      <c r="Q21" s="9">
        <v>0.65923415822850895</v>
      </c>
      <c r="R21" s="8">
        <v>0.66625994272217004</v>
      </c>
      <c r="S21" s="7">
        <v>0.630286318705782</v>
      </c>
      <c r="T21" s="7">
        <v>0.63156916153129505</v>
      </c>
      <c r="U21" s="7">
        <v>0.72604642088359705</v>
      </c>
      <c r="V21" s="7">
        <v>0.73634546608822005</v>
      </c>
      <c r="W21" s="8">
        <v>0.77008852149452101</v>
      </c>
      <c r="X21" s="9"/>
      <c r="Y21" s="7">
        <f t="shared" si="17"/>
        <v>0.28517270020773172</v>
      </c>
      <c r="Z21" s="11">
        <f t="shared" si="20"/>
        <v>-2.0116511303497092E-2</v>
      </c>
      <c r="AA21" s="11">
        <f t="shared" si="21"/>
        <v>7.3229485363864033E-2</v>
      </c>
      <c r="AB21" s="7">
        <f t="shared" si="18"/>
        <v>8.3453251095780945E-2</v>
      </c>
      <c r="AC21" s="7">
        <f t="shared" si="19"/>
        <v>0.10382857877235097</v>
      </c>
    </row>
    <row r="22" spans="1:29" s="1" customFormat="1" x14ac:dyDescent="0.3">
      <c r="A22" s="12">
        <v>21</v>
      </c>
      <c r="B22" s="12" t="s">
        <v>30</v>
      </c>
      <c r="C22" s="12" t="s">
        <v>33</v>
      </c>
      <c r="D22" s="13" t="s">
        <v>88</v>
      </c>
      <c r="E22" s="13">
        <v>1</v>
      </c>
      <c r="F22" s="14">
        <v>180</v>
      </c>
      <c r="G22" s="14">
        <v>144</v>
      </c>
      <c r="H22" s="15">
        <v>36</v>
      </c>
      <c r="I22" s="16">
        <v>0.41795853067177702</v>
      </c>
      <c r="J22" s="16">
        <v>0.41849800332303899</v>
      </c>
      <c r="K22" s="16">
        <v>0.93676179825325201</v>
      </c>
      <c r="L22" s="16">
        <v>0.94003148288298699</v>
      </c>
      <c r="M22" s="17">
        <v>0.94333564591033503</v>
      </c>
      <c r="N22" s="18">
        <v>0.46611295988178397</v>
      </c>
      <c r="O22" s="18">
        <v>0.46611295989983997</v>
      </c>
      <c r="P22" s="18">
        <v>0.89716124401522801</v>
      </c>
      <c r="Q22" s="18">
        <v>0.90029270639490799</v>
      </c>
      <c r="R22" s="17">
        <v>0.90345718963661603</v>
      </c>
      <c r="S22" s="16">
        <v>0.40267942868598799</v>
      </c>
      <c r="T22" s="16">
        <v>0.40413998133277201</v>
      </c>
      <c r="U22" s="16">
        <v>0.92285902514506102</v>
      </c>
      <c r="V22" s="16">
        <v>0.93594987793915196</v>
      </c>
      <c r="W22" s="17">
        <v>0.94961410259023804</v>
      </c>
      <c r="X22" s="18"/>
      <c r="Y22" s="16">
        <f t="shared" ref="Y22:Y26" si="22">(M22-R22)/R22</f>
        <v>4.4139840527207173E-2</v>
      </c>
      <c r="Z22" s="19"/>
      <c r="AA22" s="19"/>
      <c r="AB22" s="16">
        <f t="shared" ref="AB22:AB26" si="23">N22-S22</f>
        <v>6.3433531195795978E-2</v>
      </c>
      <c r="AC22" s="16">
        <f t="shared" ref="AC22:AC26" si="24">W22-R22</f>
        <v>4.6156912953622009E-2</v>
      </c>
    </row>
    <row r="23" spans="1:29" s="1" customFormat="1" x14ac:dyDescent="0.3">
      <c r="A23" s="12">
        <v>22</v>
      </c>
      <c r="B23" s="12" t="s">
        <v>30</v>
      </c>
      <c r="C23" s="12" t="s">
        <v>33</v>
      </c>
      <c r="D23" s="13" t="s">
        <v>88</v>
      </c>
      <c r="E23" s="13">
        <v>2</v>
      </c>
      <c r="F23" s="14">
        <v>180</v>
      </c>
      <c r="G23" s="14">
        <v>144</v>
      </c>
      <c r="H23" s="15">
        <v>36</v>
      </c>
      <c r="I23" s="16">
        <v>0.53976201152794601</v>
      </c>
      <c r="J23" s="16">
        <v>0.541216997301879</v>
      </c>
      <c r="K23" s="16">
        <v>0.83299700296246204</v>
      </c>
      <c r="L23" s="16">
        <v>0.83590450570465402</v>
      </c>
      <c r="M23" s="17">
        <v>0.84181203154498796</v>
      </c>
      <c r="N23" s="18">
        <v>0.64809838161726896</v>
      </c>
      <c r="O23" s="18">
        <v>0.64809838161833699</v>
      </c>
      <c r="P23" s="18">
        <v>0.72837737501173105</v>
      </c>
      <c r="Q23" s="18">
        <v>0.73091971214819795</v>
      </c>
      <c r="R23" s="17">
        <v>0.73608528675302098</v>
      </c>
      <c r="S23" s="16">
        <v>0.61430859713433605</v>
      </c>
      <c r="T23" s="16">
        <v>0.62393102496462505</v>
      </c>
      <c r="U23" s="16">
        <v>0.74156906918374299</v>
      </c>
      <c r="V23" s="16">
        <v>0.75208830479484701</v>
      </c>
      <c r="W23" s="17">
        <v>0.77454363175652796</v>
      </c>
      <c r="X23" s="18"/>
      <c r="Y23" s="16">
        <f t="shared" si="22"/>
        <v>0.14363382436068378</v>
      </c>
      <c r="Z23" s="19">
        <f t="shared" ref="Z23:Z26" si="25">(M22-M23)/M22</f>
        <v>0.10762194220634486</v>
      </c>
      <c r="AA23" s="19">
        <f t="shared" ref="AA23:AA26" si="26">(R22-R23)/R22</f>
        <v>0.18525714865461917</v>
      </c>
      <c r="AB23" s="16">
        <f t="shared" si="23"/>
        <v>3.3789784482932905E-2</v>
      </c>
      <c r="AC23" s="16">
        <f t="shared" si="24"/>
        <v>3.8458345003506977E-2</v>
      </c>
    </row>
    <row r="24" spans="1:29" s="1" customFormat="1" x14ac:dyDescent="0.3">
      <c r="A24" s="12">
        <v>23</v>
      </c>
      <c r="B24" s="12" t="s">
        <v>30</v>
      </c>
      <c r="C24" s="12" t="s">
        <v>33</v>
      </c>
      <c r="D24" s="13" t="s">
        <v>88</v>
      </c>
      <c r="E24" s="13">
        <v>3</v>
      </c>
      <c r="F24" s="14">
        <v>180</v>
      </c>
      <c r="G24" s="14">
        <v>144</v>
      </c>
      <c r="H24" s="15">
        <v>36</v>
      </c>
      <c r="I24" s="16">
        <v>0.60772441293345802</v>
      </c>
      <c r="J24" s="16">
        <v>0.60822507156713002</v>
      </c>
      <c r="K24" s="16">
        <v>0.76903808513550798</v>
      </c>
      <c r="L24" s="16">
        <v>0.77172234490286495</v>
      </c>
      <c r="M24" s="17">
        <v>0.77994697164065496</v>
      </c>
      <c r="N24" s="18">
        <v>0.71955500692767105</v>
      </c>
      <c r="O24" s="18">
        <v>0.71955500695139896</v>
      </c>
      <c r="P24" s="18">
        <v>0.65023397899906998</v>
      </c>
      <c r="Q24" s="18">
        <v>0.65250356348770899</v>
      </c>
      <c r="R24" s="17">
        <v>0.65945761670414005</v>
      </c>
      <c r="S24" s="16">
        <v>0.67229264988743698</v>
      </c>
      <c r="T24" s="16">
        <v>0.70085271049879405</v>
      </c>
      <c r="U24" s="16">
        <v>0.683556974686235</v>
      </c>
      <c r="V24" s="16">
        <v>0.69325330260650997</v>
      </c>
      <c r="W24" s="17">
        <v>0.72502165819199704</v>
      </c>
      <c r="X24" s="18"/>
      <c r="Y24" s="16">
        <f t="shared" si="22"/>
        <v>0.18270977828522286</v>
      </c>
      <c r="Z24" s="19">
        <f t="shared" si="25"/>
        <v>7.3490348897474522E-2</v>
      </c>
      <c r="AA24" s="19">
        <f t="shared" si="26"/>
        <v>0.10410161896713994</v>
      </c>
      <c r="AB24" s="16">
        <f t="shared" si="23"/>
        <v>4.7262357040234071E-2</v>
      </c>
      <c r="AC24" s="16">
        <f t="shared" si="24"/>
        <v>6.5564041487856994E-2</v>
      </c>
    </row>
    <row r="25" spans="1:29" s="1" customFormat="1" x14ac:dyDescent="0.3">
      <c r="A25" s="12">
        <v>24</v>
      </c>
      <c r="B25" s="12" t="s">
        <v>30</v>
      </c>
      <c r="C25" s="12" t="s">
        <v>33</v>
      </c>
      <c r="D25" s="13" t="s">
        <v>88</v>
      </c>
      <c r="E25" s="13">
        <v>4</v>
      </c>
      <c r="F25" s="14">
        <v>180</v>
      </c>
      <c r="G25" s="14">
        <v>144</v>
      </c>
      <c r="H25" s="15">
        <v>36</v>
      </c>
      <c r="I25" s="16">
        <v>0.62731695380316199</v>
      </c>
      <c r="J25" s="16">
        <v>0.628424010986111</v>
      </c>
      <c r="K25" s="16">
        <v>0.74958696497174704</v>
      </c>
      <c r="L25" s="16">
        <v>0.75220333231570602</v>
      </c>
      <c r="M25" s="17">
        <v>0.76294963862573295</v>
      </c>
      <c r="N25" s="18">
        <v>0.75557526731714897</v>
      </c>
      <c r="O25" s="18">
        <v>0.75557526731770197</v>
      </c>
      <c r="P25" s="18">
        <v>0.60704151009069596</v>
      </c>
      <c r="Q25" s="18">
        <v>0.60916033506718004</v>
      </c>
      <c r="R25" s="17">
        <v>0.61786306645816902</v>
      </c>
      <c r="S25" s="16">
        <v>0.66861091839180598</v>
      </c>
      <c r="T25" s="16">
        <v>0.71490592709995604</v>
      </c>
      <c r="U25" s="16">
        <v>0.68738606805681601</v>
      </c>
      <c r="V25" s="16">
        <v>0.69713671207118799</v>
      </c>
      <c r="W25" s="17">
        <v>0.74074909417404999</v>
      </c>
      <c r="X25" s="18" t="s">
        <v>90</v>
      </c>
      <c r="Y25" s="16">
        <f t="shared" si="22"/>
        <v>0.23481994643126428</v>
      </c>
      <c r="Z25" s="19">
        <f t="shared" si="25"/>
        <v>2.1792934177521487E-2</v>
      </c>
      <c r="AA25" s="19">
        <f t="shared" si="26"/>
        <v>6.3073879491837098E-2</v>
      </c>
      <c r="AB25" s="16">
        <f t="shared" si="23"/>
        <v>8.6964348925342994E-2</v>
      </c>
      <c r="AC25" s="16">
        <f t="shared" si="24"/>
        <v>0.12288602771588097</v>
      </c>
    </row>
    <row r="26" spans="1:29" s="1" customFormat="1" x14ac:dyDescent="0.3">
      <c r="A26" s="12">
        <v>25</v>
      </c>
      <c r="B26" s="12" t="s">
        <v>30</v>
      </c>
      <c r="C26" s="12" t="s">
        <v>33</v>
      </c>
      <c r="D26" s="13" t="s">
        <v>88</v>
      </c>
      <c r="E26" s="13">
        <v>5</v>
      </c>
      <c r="F26" s="14">
        <v>180</v>
      </c>
      <c r="G26" s="14">
        <v>144</v>
      </c>
      <c r="H26" s="15">
        <v>36</v>
      </c>
      <c r="I26" s="16">
        <v>0.62785296532772805</v>
      </c>
      <c r="J26" s="16">
        <v>0.63128259833872702</v>
      </c>
      <c r="K26" s="16">
        <v>0.74904772415084098</v>
      </c>
      <c r="L26" s="16">
        <v>0.75166220932216399</v>
      </c>
      <c r="M26" s="17">
        <v>0.76515812044005704</v>
      </c>
      <c r="N26" s="18">
        <v>0.78584838647510102</v>
      </c>
      <c r="O26" s="18">
        <v>0.785848386506806</v>
      </c>
      <c r="P26" s="18">
        <v>0.568206883432401</v>
      </c>
      <c r="Q26" s="18">
        <v>0.57019015956165098</v>
      </c>
      <c r="R26" s="17">
        <v>0.58042778441268705</v>
      </c>
      <c r="S26" s="16">
        <v>0.69469229177303804</v>
      </c>
      <c r="T26" s="16">
        <v>0.75337090914212601</v>
      </c>
      <c r="U26" s="16">
        <v>0.65978207510182096</v>
      </c>
      <c r="V26" s="16">
        <v>0.66914115355909698</v>
      </c>
      <c r="W26" s="17">
        <v>0.72275505114167005</v>
      </c>
      <c r="X26" s="18"/>
      <c r="Y26" s="16">
        <f t="shared" si="22"/>
        <v>0.31826583941754555</v>
      </c>
      <c r="Z26" s="19">
        <f t="shared" si="25"/>
        <v>-2.894662638941847E-3</v>
      </c>
      <c r="AA26" s="19">
        <f t="shared" si="26"/>
        <v>6.0588314915917429E-2</v>
      </c>
      <c r="AB26" s="16">
        <f t="shared" si="23"/>
        <v>9.1156094702062984E-2</v>
      </c>
      <c r="AC26" s="16">
        <f t="shared" si="24"/>
        <v>0.14232726672898299</v>
      </c>
    </row>
    <row r="27" spans="1:29" s="1" customFormat="1" x14ac:dyDescent="0.3">
      <c r="A27" s="2">
        <v>26</v>
      </c>
      <c r="B27" s="2" t="s">
        <v>30</v>
      </c>
      <c r="C27" s="2" t="s">
        <v>34</v>
      </c>
      <c r="D27" s="3" t="s">
        <v>88</v>
      </c>
      <c r="E27" s="3">
        <v>1</v>
      </c>
      <c r="F27" s="5">
        <v>180</v>
      </c>
      <c r="G27" s="5">
        <v>144</v>
      </c>
      <c r="H27" s="6">
        <v>36</v>
      </c>
      <c r="I27" s="7">
        <v>2.6687220177582498E-3</v>
      </c>
      <c r="J27" s="7">
        <v>2.0359803081460199E-2</v>
      </c>
      <c r="K27" s="7">
        <v>1.22622997208698</v>
      </c>
      <c r="L27" s="7">
        <v>1.23051001990674</v>
      </c>
      <c r="M27" s="8">
        <v>1.2348352002720699</v>
      </c>
      <c r="N27" s="9">
        <v>7.9256216375788696E-2</v>
      </c>
      <c r="O27" s="9">
        <v>7.9256216419273995E-2</v>
      </c>
      <c r="P27" s="9">
        <v>1.1781896758988299</v>
      </c>
      <c r="Q27" s="9">
        <v>1.18230204329189</v>
      </c>
      <c r="R27" s="8">
        <v>1.1864577750623</v>
      </c>
      <c r="S27" s="7">
        <v>-8.27782117497744E-2</v>
      </c>
      <c r="T27" s="7">
        <v>7.5195643668711997E-4</v>
      </c>
      <c r="U27" s="7">
        <v>1.2425142605701101</v>
      </c>
      <c r="V27" s="7">
        <v>1.26013945665802</v>
      </c>
      <c r="W27" s="8">
        <v>1.27853662624298</v>
      </c>
      <c r="X27" s="9" t="s">
        <v>90</v>
      </c>
      <c r="Y27" s="7">
        <f t="shared" ref="Y27:Y28" si="27">(M27-R27)/R27</f>
        <v>4.0774670811381968E-2</v>
      </c>
      <c r="Z27" s="11"/>
      <c r="AA27" s="11"/>
      <c r="AB27" s="7">
        <f t="shared" ref="AB27:AB28" si="28">N27-S27</f>
        <v>0.1620344281255631</v>
      </c>
      <c r="AC27" s="7">
        <f t="shared" ref="AC27:AC28" si="29">W27-R27</f>
        <v>9.2078851180680044E-2</v>
      </c>
    </row>
    <row r="28" spans="1:29" s="1" customFormat="1" x14ac:dyDescent="0.3">
      <c r="A28" s="2">
        <v>27</v>
      </c>
      <c r="B28" s="2" t="s">
        <v>30</v>
      </c>
      <c r="C28" s="2" t="s">
        <v>34</v>
      </c>
      <c r="D28" s="3" t="s">
        <v>88</v>
      </c>
      <c r="E28" s="3">
        <v>2</v>
      </c>
      <c r="F28" s="5">
        <v>180</v>
      </c>
      <c r="G28" s="5">
        <v>144</v>
      </c>
      <c r="H28" s="6">
        <v>36</v>
      </c>
      <c r="I28" s="7">
        <v>-1.6396706307061099E-2</v>
      </c>
      <c r="J28" s="7">
        <v>2.0589032452452499E-2</v>
      </c>
      <c r="K28" s="7">
        <v>1.2378950660069801</v>
      </c>
      <c r="L28" s="7">
        <v>1.24221582981065</v>
      </c>
      <c r="M28" s="8">
        <v>1.25099484949986</v>
      </c>
      <c r="N28" s="9">
        <v>0.115536734984024</v>
      </c>
      <c r="O28" s="9">
        <v>0.11553673500773801</v>
      </c>
      <c r="P28" s="9">
        <v>1.1547440017864801</v>
      </c>
      <c r="Q28" s="9">
        <v>1.1587745341170701</v>
      </c>
      <c r="R28" s="8">
        <v>1.1669638553334301</v>
      </c>
      <c r="S28" s="7">
        <v>2.5199991166756901E-2</v>
      </c>
      <c r="T28" s="7">
        <v>4.7533864373976803E-2</v>
      </c>
      <c r="U28" s="7">
        <v>1.1789337213051601</v>
      </c>
      <c r="V28" s="7">
        <v>1.1956570207247701</v>
      </c>
      <c r="W28" s="8">
        <v>1.2313561123915799</v>
      </c>
      <c r="X28" s="9"/>
      <c r="Y28" s="7">
        <f t="shared" si="27"/>
        <v>7.2008223547266756E-2</v>
      </c>
      <c r="Z28" s="11">
        <f t="shared" ref="Z28" si="30">(M27-M28)/M27</f>
        <v>-1.3086482491128832E-2</v>
      </c>
      <c r="AA28" s="11">
        <f t="shared" ref="AA28" si="31">(R27-R28)/R27</f>
        <v>1.6430352717648401E-2</v>
      </c>
      <c r="AB28" s="7">
        <f t="shared" si="28"/>
        <v>9.0336743817267098E-2</v>
      </c>
      <c r="AC28" s="7">
        <f t="shared" si="29"/>
        <v>6.4392257058149882E-2</v>
      </c>
    </row>
    <row r="29" spans="1:29" s="1" customFormat="1" x14ac:dyDescent="0.3">
      <c r="A29" s="12">
        <v>28</v>
      </c>
      <c r="B29" s="12" t="s">
        <v>30</v>
      </c>
      <c r="C29" s="12" t="s">
        <v>35</v>
      </c>
      <c r="D29" s="13" t="s">
        <v>88</v>
      </c>
      <c r="E29" s="13">
        <v>1</v>
      </c>
      <c r="F29" s="14">
        <v>180</v>
      </c>
      <c r="G29" s="14">
        <v>144</v>
      </c>
      <c r="H29" s="15">
        <v>36</v>
      </c>
      <c r="I29" s="16">
        <v>0.252327883495921</v>
      </c>
      <c r="J29" s="16">
        <v>0.25406803649308801</v>
      </c>
      <c r="K29" s="16">
        <v>1.0617146247671401</v>
      </c>
      <c r="L29" s="16">
        <v>1.0654204462430401</v>
      </c>
      <c r="M29" s="17">
        <v>1.0691653451226599</v>
      </c>
      <c r="N29" s="18">
        <v>0.30447376385879599</v>
      </c>
      <c r="O29" s="18">
        <v>0.30447376386699698</v>
      </c>
      <c r="P29" s="18">
        <v>1.0240061702178</v>
      </c>
      <c r="Q29" s="18">
        <v>1.02758037365111</v>
      </c>
      <c r="R29" s="17">
        <v>1.03119226659307</v>
      </c>
      <c r="S29" s="16">
        <v>0.231477973770919</v>
      </c>
      <c r="T29" s="16">
        <v>0.23969478501045699</v>
      </c>
      <c r="U29" s="16">
        <v>1.0467905357310701</v>
      </c>
      <c r="V29" s="16">
        <v>1.06163937009919</v>
      </c>
      <c r="W29" s="17">
        <v>1.0771385749106801</v>
      </c>
      <c r="X29" s="18" t="s">
        <v>90</v>
      </c>
      <c r="Y29" s="16">
        <f t="shared" ref="Y29:Y30" si="32">(M29-R29)/R29</f>
        <v>3.6824440756376371E-2</v>
      </c>
      <c r="Z29" s="19"/>
      <c r="AA29" s="19"/>
      <c r="AB29" s="16">
        <f t="shared" ref="AB29:AB30" si="33">N29-S29</f>
        <v>7.2995790087876988E-2</v>
      </c>
      <c r="AC29" s="16">
        <f t="shared" ref="AC29:AC30" si="34">W29-R29</f>
        <v>4.5946308317610152E-2</v>
      </c>
    </row>
    <row r="30" spans="1:29" s="1" customFormat="1" x14ac:dyDescent="0.3">
      <c r="A30" s="12">
        <v>29</v>
      </c>
      <c r="B30" s="12" t="s">
        <v>30</v>
      </c>
      <c r="C30" s="12" t="s">
        <v>35</v>
      </c>
      <c r="D30" s="13" t="s">
        <v>88</v>
      </c>
      <c r="E30" s="13">
        <v>2</v>
      </c>
      <c r="F30" s="14">
        <v>180</v>
      </c>
      <c r="G30" s="14">
        <v>144</v>
      </c>
      <c r="H30" s="15">
        <v>36</v>
      </c>
      <c r="I30" s="16">
        <v>0.25562548056275097</v>
      </c>
      <c r="J30" s="16">
        <v>0.26935823217579002</v>
      </c>
      <c r="K30" s="16">
        <v>1.0593706989424301</v>
      </c>
      <c r="L30" s="16">
        <v>1.0630683391514799</v>
      </c>
      <c r="M30" s="17">
        <v>1.07058128308314</v>
      </c>
      <c r="N30" s="18">
        <v>0.40718588141996098</v>
      </c>
      <c r="O30" s="18">
        <v>0.407185881422995</v>
      </c>
      <c r="P30" s="18">
        <v>0.94537711344784003</v>
      </c>
      <c r="Q30" s="18">
        <v>0.94867686907718796</v>
      </c>
      <c r="R30" s="17">
        <v>0.95538138266690198</v>
      </c>
      <c r="S30" s="16">
        <v>0.27981019955764302</v>
      </c>
      <c r="T30" s="16">
        <v>0.28183357440551798</v>
      </c>
      <c r="U30" s="16">
        <v>1.0133398250619501</v>
      </c>
      <c r="V30" s="16">
        <v>1.02771415756435</v>
      </c>
      <c r="W30" s="17">
        <v>1.0583989286000499</v>
      </c>
      <c r="X30" s="18"/>
      <c r="Y30" s="16">
        <f t="shared" si="32"/>
        <v>0.1205800139151372</v>
      </c>
      <c r="Z30" s="19">
        <f t="shared" ref="Z30" si="35">(M29-M30)/M29</f>
        <v>-1.324339557898479E-3</v>
      </c>
      <c r="AA30" s="19">
        <f t="shared" ref="AA30" si="36">(R29-R30)/R29</f>
        <v>7.3517700221548049E-2</v>
      </c>
      <c r="AB30" s="16">
        <f t="shared" si="33"/>
        <v>0.12737568186231796</v>
      </c>
      <c r="AC30" s="16">
        <f t="shared" si="34"/>
        <v>0.10301754593314794</v>
      </c>
    </row>
    <row r="31" spans="1:29" s="1" customFormat="1" x14ac:dyDescent="0.3">
      <c r="A31" s="2">
        <v>30</v>
      </c>
      <c r="B31" s="2" t="s">
        <v>30</v>
      </c>
      <c r="C31" s="2" t="s">
        <v>37</v>
      </c>
      <c r="D31" s="3" t="s">
        <v>88</v>
      </c>
      <c r="E31" s="3">
        <v>1</v>
      </c>
      <c r="F31" s="5">
        <v>180</v>
      </c>
      <c r="G31" s="5">
        <v>144</v>
      </c>
      <c r="H31" s="6">
        <v>36</v>
      </c>
      <c r="I31" s="7">
        <v>0.57368642826511895</v>
      </c>
      <c r="J31" s="7">
        <v>0.573770265420671</v>
      </c>
      <c r="K31" s="7">
        <v>0.80170905120110603</v>
      </c>
      <c r="L31" s="7">
        <v>0.80450734610074803</v>
      </c>
      <c r="M31" s="8">
        <v>0.80733514865483202</v>
      </c>
      <c r="N31" s="9">
        <v>0.63889699062347305</v>
      </c>
      <c r="O31" s="9">
        <v>0.63889699063039496</v>
      </c>
      <c r="P31" s="9">
        <v>0.73783859564119603</v>
      </c>
      <c r="Q31" s="9">
        <v>0.74041395633576401</v>
      </c>
      <c r="R31" s="8">
        <v>0.74301647387268099</v>
      </c>
      <c r="S31" s="7">
        <v>0.67454751289836001</v>
      </c>
      <c r="T31" s="7">
        <v>0.69244901691370397</v>
      </c>
      <c r="U31" s="7">
        <v>0.681201232803052</v>
      </c>
      <c r="V31" s="7">
        <v>0.69086414427577303</v>
      </c>
      <c r="W31" s="8">
        <v>0.70095028573833795</v>
      </c>
      <c r="X31" s="9"/>
      <c r="Y31" s="7">
        <f t="shared" ref="Y31:Y33" si="37">(M31-R31)/R31</f>
        <v>8.6564264782603331E-2</v>
      </c>
      <c r="Z31" s="11"/>
      <c r="AA31" s="11"/>
      <c r="AB31" s="7">
        <f t="shared" ref="AB31:AB33" si="38">N31-S31</f>
        <v>-3.5650522274886964E-2</v>
      </c>
      <c r="AC31" s="7">
        <f t="shared" ref="AC31:AC33" si="39">W31-R31</f>
        <v>-4.2066188134343041E-2</v>
      </c>
    </row>
    <row r="32" spans="1:29" s="1" customFormat="1" x14ac:dyDescent="0.3">
      <c r="A32" s="2">
        <v>31</v>
      </c>
      <c r="B32" s="2" t="s">
        <v>30</v>
      </c>
      <c r="C32" s="2" t="s">
        <v>37</v>
      </c>
      <c r="D32" s="3" t="s">
        <v>88</v>
      </c>
      <c r="E32" s="3">
        <v>2</v>
      </c>
      <c r="F32" s="5">
        <v>180</v>
      </c>
      <c r="G32" s="5">
        <v>144</v>
      </c>
      <c r="H32" s="6">
        <v>36</v>
      </c>
      <c r="I32" s="7">
        <v>0.638976174045913</v>
      </c>
      <c r="J32" s="7">
        <v>0.63943122694098598</v>
      </c>
      <c r="K32" s="7">
        <v>0.73776855279958897</v>
      </c>
      <c r="L32" s="7">
        <v>0.74034366901577997</v>
      </c>
      <c r="M32" s="8">
        <v>0.74557584485116701</v>
      </c>
      <c r="N32" s="9">
        <v>0.74044248041625205</v>
      </c>
      <c r="O32" s="9">
        <v>0.74044248042738803</v>
      </c>
      <c r="P32" s="9">
        <v>0.62555085605271599</v>
      </c>
      <c r="Q32" s="9">
        <v>0.62773428627261496</v>
      </c>
      <c r="R32" s="8">
        <v>0.63217062617952002</v>
      </c>
      <c r="S32" s="7">
        <v>0.68555974353775095</v>
      </c>
      <c r="T32" s="7">
        <v>0.69237435443156503</v>
      </c>
      <c r="U32" s="7">
        <v>0.66957726453312705</v>
      </c>
      <c r="V32" s="7">
        <v>0.67907528878758505</v>
      </c>
      <c r="W32" s="8">
        <v>0.69935064414693004</v>
      </c>
      <c r="X32" s="9" t="s">
        <v>91</v>
      </c>
      <c r="Y32" s="7">
        <f t="shared" si="37"/>
        <v>0.17939020570601907</v>
      </c>
      <c r="Z32" s="11">
        <f t="shared" ref="Z32:Z33" si="40">(M31-M32)/M31</f>
        <v>7.6497727005404512E-2</v>
      </c>
      <c r="AA32" s="11">
        <f t="shared" ref="AA32:AA33" si="41">(R31-R32)/R31</f>
        <v>0.14918356670535257</v>
      </c>
      <c r="AB32" s="7">
        <f t="shared" si="38"/>
        <v>5.4882736878501093E-2</v>
      </c>
      <c r="AC32" s="7">
        <f t="shared" si="39"/>
        <v>6.7180017967410022E-2</v>
      </c>
    </row>
    <row r="33" spans="1:29" s="1" customFormat="1" x14ac:dyDescent="0.3">
      <c r="A33" s="2">
        <v>32</v>
      </c>
      <c r="B33" s="2" t="s">
        <v>30</v>
      </c>
      <c r="C33" s="2" t="s">
        <v>37</v>
      </c>
      <c r="D33" s="3" t="s">
        <v>88</v>
      </c>
      <c r="E33" s="3">
        <v>3</v>
      </c>
      <c r="F33" s="5">
        <v>180</v>
      </c>
      <c r="G33" s="5">
        <v>144</v>
      </c>
      <c r="H33" s="6">
        <v>36</v>
      </c>
      <c r="I33" s="7">
        <v>0.63088207759817205</v>
      </c>
      <c r="J33" s="7">
        <v>0.636166523508922</v>
      </c>
      <c r="K33" s="7">
        <v>0.74599303690524499</v>
      </c>
      <c r="L33" s="7">
        <v>0.74859685995952296</v>
      </c>
      <c r="M33" s="8">
        <v>0.756575026965978</v>
      </c>
      <c r="N33" s="9">
        <v>0.79321406716927301</v>
      </c>
      <c r="O33" s="9">
        <v>0.79321406717699905</v>
      </c>
      <c r="P33" s="9">
        <v>0.55834973045301495</v>
      </c>
      <c r="Q33" s="9">
        <v>0.56029860105713603</v>
      </c>
      <c r="R33" s="8">
        <v>0.56626998038266396</v>
      </c>
      <c r="S33" s="7">
        <v>0.68722057797982905</v>
      </c>
      <c r="T33" s="7">
        <v>0.69572057504221896</v>
      </c>
      <c r="U33" s="7">
        <v>0.66780661130512298</v>
      </c>
      <c r="V33" s="7">
        <v>0.67727951865642899</v>
      </c>
      <c r="W33" s="8">
        <v>0.70831587506259197</v>
      </c>
      <c r="X33" s="9"/>
      <c r="Y33" s="7">
        <f t="shared" si="37"/>
        <v>0.33606769416721161</v>
      </c>
      <c r="Z33" s="11">
        <f t="shared" si="40"/>
        <v>-1.4752599874002978E-2</v>
      </c>
      <c r="AA33" s="11">
        <f t="shared" si="41"/>
        <v>0.1042450298507574</v>
      </c>
      <c r="AB33" s="7">
        <f t="shared" si="38"/>
        <v>0.10599348918944396</v>
      </c>
      <c r="AC33" s="7">
        <f t="shared" si="39"/>
        <v>0.14204589467992801</v>
      </c>
    </row>
    <row r="34" spans="1:29" s="1" customFormat="1" x14ac:dyDescent="0.3">
      <c r="A34" s="12">
        <v>33</v>
      </c>
      <c r="B34" s="12" t="s">
        <v>30</v>
      </c>
      <c r="C34" s="12" t="s">
        <v>38</v>
      </c>
      <c r="D34" s="13" t="s">
        <v>88</v>
      </c>
      <c r="E34" s="13">
        <v>1</v>
      </c>
      <c r="F34" s="14">
        <v>180</v>
      </c>
      <c r="G34" s="14">
        <v>144</v>
      </c>
      <c r="H34" s="15">
        <v>36</v>
      </c>
      <c r="I34" s="16">
        <v>0.48051827952451398</v>
      </c>
      <c r="J34" s="16">
        <v>0.48091603869335797</v>
      </c>
      <c r="K34" s="16">
        <v>0.88498791972294999</v>
      </c>
      <c r="L34" s="16">
        <v>0.88807689218533603</v>
      </c>
      <c r="M34" s="17">
        <v>0.89119843745911997</v>
      </c>
      <c r="N34" s="18">
        <v>0.53302130475380405</v>
      </c>
      <c r="O34" s="18">
        <v>0.53302130480230203</v>
      </c>
      <c r="P34" s="18">
        <v>0.83906257170136</v>
      </c>
      <c r="Q34" s="18">
        <v>0.84199124577751705</v>
      </c>
      <c r="R34" s="17">
        <v>0.84495080233951303</v>
      </c>
      <c r="S34" s="16">
        <v>0.46079360448726397</v>
      </c>
      <c r="T34" s="16">
        <v>0.46280489135184899</v>
      </c>
      <c r="U34" s="16">
        <v>0.87681737102845902</v>
      </c>
      <c r="V34" s="16">
        <v>0.88925511809349</v>
      </c>
      <c r="W34" s="17">
        <v>0.90223763135852997</v>
      </c>
      <c r="X34" s="18"/>
      <c r="Y34" s="16">
        <f t="shared" ref="Y34:Y37" si="42">(M34-R34)/R34</f>
        <v>5.4734115869889424E-2</v>
      </c>
      <c r="Z34" s="19"/>
      <c r="AA34" s="19"/>
      <c r="AB34" s="16">
        <f t="shared" ref="AB34:AB37" si="43">N34-S34</f>
        <v>7.2227700266540074E-2</v>
      </c>
      <c r="AC34" s="16">
        <f t="shared" ref="AC34:AC37" si="44">W34-R34</f>
        <v>5.7286829019016938E-2</v>
      </c>
    </row>
    <row r="35" spans="1:29" s="1" customFormat="1" x14ac:dyDescent="0.3">
      <c r="A35" s="12">
        <v>34</v>
      </c>
      <c r="B35" s="12" t="s">
        <v>30</v>
      </c>
      <c r="C35" s="12" t="s">
        <v>38</v>
      </c>
      <c r="D35" s="13" t="s">
        <v>88</v>
      </c>
      <c r="E35" s="13">
        <v>2</v>
      </c>
      <c r="F35" s="14">
        <v>180</v>
      </c>
      <c r="G35" s="14">
        <v>144</v>
      </c>
      <c r="H35" s="15">
        <v>36</v>
      </c>
      <c r="I35" s="16">
        <v>0.63396537138931297</v>
      </c>
      <c r="J35" s="16">
        <v>0.63419901168659998</v>
      </c>
      <c r="K35" s="16">
        <v>0.74287081088616302</v>
      </c>
      <c r="L35" s="16">
        <v>0.74546373608525096</v>
      </c>
      <c r="M35" s="17">
        <v>0.75073209659043005</v>
      </c>
      <c r="N35" s="18">
        <v>0.71968275621104805</v>
      </c>
      <c r="O35" s="18">
        <v>0.71968275621892297</v>
      </c>
      <c r="P35" s="18">
        <v>0.65008586370233501</v>
      </c>
      <c r="Q35" s="18">
        <v>0.65235493120756305</v>
      </c>
      <c r="R35" s="17">
        <v>0.65696527077013001</v>
      </c>
      <c r="S35" s="16">
        <v>0.68385393055664301</v>
      </c>
      <c r="T35" s="16">
        <v>0.70250076678923101</v>
      </c>
      <c r="U35" s="16">
        <v>0.67139100928104101</v>
      </c>
      <c r="V35" s="16">
        <v>0.68091476169641396</v>
      </c>
      <c r="W35" s="17">
        <v>0.70124503875224298</v>
      </c>
      <c r="X35" s="18"/>
      <c r="Y35" s="16">
        <f t="shared" si="42"/>
        <v>0.14272721860986889</v>
      </c>
      <c r="Z35" s="19">
        <f t="shared" ref="Z35:Z37" si="45">(M34-M35)/M34</f>
        <v>0.15761511125307962</v>
      </c>
      <c r="AA35" s="19">
        <f t="shared" ref="AA35:AA37" si="46">(R34-R35)/R34</f>
        <v>0.22248103800704816</v>
      </c>
      <c r="AB35" s="16">
        <f t="shared" si="43"/>
        <v>3.5828825654405039E-2</v>
      </c>
      <c r="AC35" s="16">
        <f t="shared" si="44"/>
        <v>4.4279767982112972E-2</v>
      </c>
    </row>
    <row r="36" spans="1:29" s="1" customFormat="1" x14ac:dyDescent="0.3">
      <c r="A36" s="12">
        <v>35</v>
      </c>
      <c r="B36" s="12" t="s">
        <v>30</v>
      </c>
      <c r="C36" s="12" t="s">
        <v>38</v>
      </c>
      <c r="D36" s="13" t="s">
        <v>88</v>
      </c>
      <c r="E36" s="13">
        <v>3</v>
      </c>
      <c r="F36" s="14">
        <v>180</v>
      </c>
      <c r="G36" s="14">
        <v>144</v>
      </c>
      <c r="H36" s="15">
        <v>36</v>
      </c>
      <c r="I36" s="16">
        <v>0.665830512640049</v>
      </c>
      <c r="J36" s="16">
        <v>0.66700496797296704</v>
      </c>
      <c r="K36" s="16">
        <v>0.70979936034378299</v>
      </c>
      <c r="L36" s="16">
        <v>0.71227685255475903</v>
      </c>
      <c r="M36" s="17">
        <v>0.71986793927775306</v>
      </c>
      <c r="N36" s="18">
        <v>0.77527801839967203</v>
      </c>
      <c r="O36" s="18">
        <v>0.77527801840748201</v>
      </c>
      <c r="P36" s="18">
        <v>0.58206112321774905</v>
      </c>
      <c r="Q36" s="18">
        <v>0.58409275635191404</v>
      </c>
      <c r="R36" s="17">
        <v>0.59031772175944797</v>
      </c>
      <c r="S36" s="16">
        <v>0.74050887186457004</v>
      </c>
      <c r="T36" s="16">
        <v>0.787370585476035</v>
      </c>
      <c r="U36" s="16">
        <v>0.60826508035915305</v>
      </c>
      <c r="V36" s="16">
        <v>0.61689338480198497</v>
      </c>
      <c r="W36" s="17">
        <v>0.64516254462140599</v>
      </c>
      <c r="X36" s="18" t="s">
        <v>91</v>
      </c>
      <c r="Y36" s="16">
        <f t="shared" si="42"/>
        <v>0.21945845896711241</v>
      </c>
      <c r="Z36" s="19">
        <f t="shared" si="45"/>
        <v>4.1112079066356041E-2</v>
      </c>
      <c r="AA36" s="19">
        <f t="shared" si="46"/>
        <v>0.10144759848957342</v>
      </c>
      <c r="AB36" s="16">
        <f t="shared" si="43"/>
        <v>3.4769146535101991E-2</v>
      </c>
      <c r="AC36" s="16">
        <f t="shared" si="44"/>
        <v>5.484482286195802E-2</v>
      </c>
    </row>
    <row r="37" spans="1:29" s="1" customFormat="1" x14ac:dyDescent="0.3">
      <c r="A37" s="12">
        <v>36</v>
      </c>
      <c r="B37" s="12" t="s">
        <v>30</v>
      </c>
      <c r="C37" s="12" t="s">
        <v>38</v>
      </c>
      <c r="D37" s="13" t="s">
        <v>88</v>
      </c>
      <c r="E37" s="13">
        <v>4</v>
      </c>
      <c r="F37" s="14">
        <v>180</v>
      </c>
      <c r="G37" s="14">
        <v>144</v>
      </c>
      <c r="H37" s="15">
        <v>36</v>
      </c>
      <c r="I37" s="16">
        <v>0.65819978495882703</v>
      </c>
      <c r="J37" s="16">
        <v>0.66059544513245605</v>
      </c>
      <c r="K37" s="16">
        <v>0.71785771667433396</v>
      </c>
      <c r="L37" s="16">
        <v>0.72036333586901502</v>
      </c>
      <c r="M37" s="17">
        <v>0.73065476204221302</v>
      </c>
      <c r="N37" s="18">
        <v>0.805170541971859</v>
      </c>
      <c r="O37" s="18">
        <v>0.80517054198784699</v>
      </c>
      <c r="P37" s="18">
        <v>0.54196735302223298</v>
      </c>
      <c r="Q37" s="18">
        <v>0.54385904237944105</v>
      </c>
      <c r="R37" s="17">
        <v>0.55162885089769798</v>
      </c>
      <c r="S37" s="16">
        <v>0.75100757328294399</v>
      </c>
      <c r="T37" s="16">
        <v>0.81054374532403695</v>
      </c>
      <c r="U37" s="16">
        <v>0.59583319762055198</v>
      </c>
      <c r="V37" s="16">
        <v>0.60428515449300801</v>
      </c>
      <c r="W37" s="17">
        <v>0.64208880849730998</v>
      </c>
      <c r="X37" s="18"/>
      <c r="Y37" s="16">
        <f t="shared" si="42"/>
        <v>0.32454051461082156</v>
      </c>
      <c r="Z37" s="19">
        <f t="shared" si="45"/>
        <v>-1.4984446696268262E-2</v>
      </c>
      <c r="AA37" s="19">
        <f t="shared" si="46"/>
        <v>6.5539063856049282E-2</v>
      </c>
      <c r="AB37" s="16">
        <f t="shared" si="43"/>
        <v>5.4162968688915014E-2</v>
      </c>
      <c r="AC37" s="16">
        <f t="shared" si="44"/>
        <v>9.0459957599612006E-2</v>
      </c>
    </row>
    <row r="38" spans="1:29" s="1" customFormat="1" x14ac:dyDescent="0.3">
      <c r="A38" s="2">
        <v>37</v>
      </c>
      <c r="B38" s="2" t="s">
        <v>30</v>
      </c>
      <c r="C38" s="2" t="s">
        <v>40</v>
      </c>
      <c r="D38" s="3" t="s">
        <v>88</v>
      </c>
      <c r="E38" s="3">
        <v>1</v>
      </c>
      <c r="F38" s="5">
        <v>180</v>
      </c>
      <c r="G38" s="5">
        <v>144</v>
      </c>
      <c r="H38" s="6">
        <v>36</v>
      </c>
      <c r="I38" s="7">
        <v>0.412546656712522</v>
      </c>
      <c r="J38" s="7">
        <v>0.41315571051266498</v>
      </c>
      <c r="K38" s="7">
        <v>0.94110676938851501</v>
      </c>
      <c r="L38" s="7">
        <v>0.94439161975767805</v>
      </c>
      <c r="M38" s="8">
        <v>0.94771110844519602</v>
      </c>
      <c r="N38" s="9">
        <v>0.507215742941446</v>
      </c>
      <c r="O38" s="9">
        <v>0.50721574295143901</v>
      </c>
      <c r="P38" s="9">
        <v>0.86193442734844306</v>
      </c>
      <c r="Q38" s="9">
        <v>0.86494293362420804</v>
      </c>
      <c r="R38" s="8">
        <v>0.86798316420593502</v>
      </c>
      <c r="S38" s="7">
        <v>0.33741881076626601</v>
      </c>
      <c r="T38" s="7">
        <v>0.37141396280373001</v>
      </c>
      <c r="U38" s="7">
        <v>0.97196623635222501</v>
      </c>
      <c r="V38" s="7">
        <v>0.98575368012665499</v>
      </c>
      <c r="W38" s="8">
        <v>1.0001450060441699</v>
      </c>
      <c r="X38" s="9"/>
      <c r="Y38" s="7">
        <f t="shared" ref="Y38:Y41" si="47">(M38-R38)/R38</f>
        <v>9.1854251933790945E-2</v>
      </c>
      <c r="Z38" s="11"/>
      <c r="AA38" s="11"/>
      <c r="AB38" s="7">
        <f t="shared" ref="AB38:AB41" si="48">N38-S38</f>
        <v>0.16979693217517999</v>
      </c>
      <c r="AC38" s="7">
        <f t="shared" ref="AC38:AC41" si="49">W38-R38</f>
        <v>0.13216184183823487</v>
      </c>
    </row>
    <row r="39" spans="1:29" s="1" customFormat="1" x14ac:dyDescent="0.3">
      <c r="A39" s="2">
        <v>38</v>
      </c>
      <c r="B39" s="2" t="s">
        <v>30</v>
      </c>
      <c r="C39" s="2" t="s">
        <v>40</v>
      </c>
      <c r="D39" s="3" t="s">
        <v>88</v>
      </c>
      <c r="E39" s="3">
        <v>2</v>
      </c>
      <c r="F39" s="5">
        <v>180</v>
      </c>
      <c r="G39" s="5">
        <v>144</v>
      </c>
      <c r="H39" s="6">
        <v>36</v>
      </c>
      <c r="I39" s="7">
        <v>0.493055887098589</v>
      </c>
      <c r="J39" s="7">
        <v>0.494070073241892</v>
      </c>
      <c r="K39" s="7">
        <v>0.87424317269281504</v>
      </c>
      <c r="L39" s="7">
        <v>0.87729464156113901</v>
      </c>
      <c r="M39" s="8">
        <v>0.88349468083505101</v>
      </c>
      <c r="N39" s="9">
        <v>0.60042945811224102</v>
      </c>
      <c r="O39" s="9">
        <v>0.600429458116995</v>
      </c>
      <c r="P39" s="9">
        <v>0.77614443235642105</v>
      </c>
      <c r="Q39" s="9">
        <v>0.77885349620345501</v>
      </c>
      <c r="R39" s="8">
        <v>0.78435782968085199</v>
      </c>
      <c r="S39" s="7">
        <v>0.41848311865114901</v>
      </c>
      <c r="T39" s="7">
        <v>0.44982992222202001</v>
      </c>
      <c r="U39" s="7">
        <v>0.910568854133459</v>
      </c>
      <c r="V39" s="7">
        <v>0.92348536955299598</v>
      </c>
      <c r="W39" s="8">
        <v>0.95105815028290996</v>
      </c>
      <c r="X39" s="9" t="s">
        <v>91</v>
      </c>
      <c r="Y39" s="7">
        <f t="shared" si="47"/>
        <v>0.12639237781885454</v>
      </c>
      <c r="Z39" s="11">
        <f t="shared" ref="Z39:Z41" si="50">(M38-M39)/M38</f>
        <v>6.7759496578548864E-2</v>
      </c>
      <c r="AA39" s="11">
        <f t="shared" ref="AA39:AA41" si="51">(R38-R39)/R38</f>
        <v>9.6344419999881858E-2</v>
      </c>
      <c r="AB39" s="7">
        <f t="shared" si="48"/>
        <v>0.18194633946109201</v>
      </c>
      <c r="AC39" s="7">
        <f t="shared" si="49"/>
        <v>0.16670032060205797</v>
      </c>
    </row>
    <row r="40" spans="1:29" s="1" customFormat="1" x14ac:dyDescent="0.3">
      <c r="A40" s="2">
        <v>39</v>
      </c>
      <c r="B40" s="2" t="s">
        <v>30</v>
      </c>
      <c r="C40" s="2" t="s">
        <v>40</v>
      </c>
      <c r="D40" s="3" t="s">
        <v>88</v>
      </c>
      <c r="E40" s="3">
        <v>3</v>
      </c>
      <c r="F40" s="5">
        <v>180</v>
      </c>
      <c r="G40" s="5">
        <v>144</v>
      </c>
      <c r="H40" s="6">
        <v>36</v>
      </c>
      <c r="I40" s="7">
        <v>0.50163697237899896</v>
      </c>
      <c r="J40" s="7">
        <v>0.50515118608847498</v>
      </c>
      <c r="K40" s="7">
        <v>0.86681239960623002</v>
      </c>
      <c r="L40" s="7">
        <v>0.86983793201493997</v>
      </c>
      <c r="M40" s="8">
        <v>0.87910822509436803</v>
      </c>
      <c r="N40" s="9">
        <v>0.63173589316952605</v>
      </c>
      <c r="O40" s="9">
        <v>0.63173589317838896</v>
      </c>
      <c r="P40" s="9">
        <v>0.74511878281299604</v>
      </c>
      <c r="Q40" s="9">
        <v>0.74771955436029203</v>
      </c>
      <c r="R40" s="8">
        <v>0.75568837148704504</v>
      </c>
      <c r="S40" s="7">
        <v>0.43109930752204201</v>
      </c>
      <c r="T40" s="7">
        <v>0.46586812915185799</v>
      </c>
      <c r="U40" s="7">
        <v>0.90063715425070601</v>
      </c>
      <c r="V40" s="7">
        <v>0.91341278745788101</v>
      </c>
      <c r="W40" s="8">
        <v>0.95526995873884302</v>
      </c>
      <c r="X40" s="9"/>
      <c r="Y40" s="7">
        <f t="shared" si="47"/>
        <v>0.16332109671670236</v>
      </c>
      <c r="Z40" s="11">
        <f t="shared" si="50"/>
        <v>4.9648920766982236E-3</v>
      </c>
      <c r="AA40" s="11">
        <f t="shared" si="51"/>
        <v>3.655150380212599E-2</v>
      </c>
      <c r="AB40" s="7">
        <f t="shared" si="48"/>
        <v>0.20063658564748404</v>
      </c>
      <c r="AC40" s="7">
        <f t="shared" si="49"/>
        <v>0.19958158725179798</v>
      </c>
    </row>
    <row r="41" spans="1:29" s="1" customFormat="1" x14ac:dyDescent="0.3">
      <c r="A41" s="2">
        <v>40</v>
      </c>
      <c r="B41" s="2" t="s">
        <v>30</v>
      </c>
      <c r="C41" s="2" t="s">
        <v>40</v>
      </c>
      <c r="D41" s="3" t="s">
        <v>88</v>
      </c>
      <c r="E41" s="3">
        <v>4</v>
      </c>
      <c r="F41" s="5">
        <v>180</v>
      </c>
      <c r="G41" s="5">
        <v>144</v>
      </c>
      <c r="H41" s="6">
        <v>36</v>
      </c>
      <c r="I41" s="7">
        <v>0.48840264194493199</v>
      </c>
      <c r="J41" s="7">
        <v>0.49963419058529102</v>
      </c>
      <c r="K41" s="7">
        <v>0.87824635084797098</v>
      </c>
      <c r="L41" s="7">
        <v>0.88131179245739999</v>
      </c>
      <c r="M41" s="8">
        <v>0.89390259878529699</v>
      </c>
      <c r="N41" s="9">
        <v>0.69152951814578001</v>
      </c>
      <c r="O41" s="9">
        <v>0.69152951814673302</v>
      </c>
      <c r="P41" s="9">
        <v>0.68195013714962704</v>
      </c>
      <c r="Q41" s="9">
        <v>0.68433042409753797</v>
      </c>
      <c r="R41" s="8">
        <v>0.69410706830886204</v>
      </c>
      <c r="S41" s="7">
        <v>0.43476130427965198</v>
      </c>
      <c r="T41" s="7">
        <v>0.50085020115113399</v>
      </c>
      <c r="U41" s="7">
        <v>0.89773378726148101</v>
      </c>
      <c r="V41" s="7">
        <v>0.91046823590110304</v>
      </c>
      <c r="W41" s="8">
        <v>0.96742648800443298</v>
      </c>
      <c r="X41" s="9"/>
      <c r="Y41" s="7">
        <f t="shared" si="47"/>
        <v>0.28784540541161935</v>
      </c>
      <c r="Z41" s="11">
        <f t="shared" si="50"/>
        <v>-1.6828842307033184E-2</v>
      </c>
      <c r="AA41" s="11">
        <f t="shared" si="51"/>
        <v>8.1490341126995505E-2</v>
      </c>
      <c r="AB41" s="7">
        <f t="shared" si="48"/>
        <v>0.25676821386612803</v>
      </c>
      <c r="AC41" s="7">
        <f t="shared" si="49"/>
        <v>0.27331941969557094</v>
      </c>
    </row>
    <row r="42" spans="1:29" s="1" customFormat="1" x14ac:dyDescent="0.3">
      <c r="A42" s="12">
        <v>41</v>
      </c>
      <c r="B42" s="12" t="s">
        <v>30</v>
      </c>
      <c r="C42" s="12" t="s">
        <v>39</v>
      </c>
      <c r="D42" s="13" t="s">
        <v>88</v>
      </c>
      <c r="E42" s="13">
        <v>1</v>
      </c>
      <c r="F42" s="14">
        <v>180</v>
      </c>
      <c r="G42" s="14">
        <v>144</v>
      </c>
      <c r="H42" s="15">
        <v>36</v>
      </c>
      <c r="I42" s="16">
        <v>0.366733032696136</v>
      </c>
      <c r="J42" s="16">
        <v>0.367924132904277</v>
      </c>
      <c r="K42" s="16">
        <v>0.97711487511278095</v>
      </c>
      <c r="L42" s="16">
        <v>0.98052540860656701</v>
      </c>
      <c r="M42" s="17">
        <v>0.98397190573085203</v>
      </c>
      <c r="N42" s="18">
        <v>0.42620371135839902</v>
      </c>
      <c r="O42" s="18">
        <v>0.42620371137470597</v>
      </c>
      <c r="P42" s="18">
        <v>0.93008937367148303</v>
      </c>
      <c r="Q42" s="18">
        <v>0.93333576879033298</v>
      </c>
      <c r="R42" s="17">
        <v>0.93661639672194197</v>
      </c>
      <c r="S42" s="16">
        <v>0.34818775618676601</v>
      </c>
      <c r="T42" s="16">
        <v>0.35680670851419699</v>
      </c>
      <c r="U42" s="16">
        <v>0.96403518503807895</v>
      </c>
      <c r="V42" s="16">
        <v>0.97771012601151097</v>
      </c>
      <c r="W42" s="17">
        <v>0.99198402156976395</v>
      </c>
      <c r="X42" s="18"/>
      <c r="Y42" s="16">
        <f t="shared" ref="Y42:Y46" si="52">(M42-R42)/R42</f>
        <v>5.0560196441840344E-2</v>
      </c>
      <c r="Z42" s="19"/>
      <c r="AA42" s="19"/>
      <c r="AB42" s="16">
        <f t="shared" ref="AB42:AB46" si="53">N42-S42</f>
        <v>7.8015955171633011E-2</v>
      </c>
      <c r="AC42" s="16">
        <f t="shared" ref="AC42:AC46" si="54">W42-R42</f>
        <v>5.5367624847821983E-2</v>
      </c>
    </row>
    <row r="43" spans="1:29" s="1" customFormat="1" x14ac:dyDescent="0.3">
      <c r="A43" s="12">
        <v>42</v>
      </c>
      <c r="B43" s="12" t="s">
        <v>30</v>
      </c>
      <c r="C43" s="12" t="s">
        <v>39</v>
      </c>
      <c r="D43" s="13" t="s">
        <v>88</v>
      </c>
      <c r="E43" s="13">
        <v>2</v>
      </c>
      <c r="F43" s="14">
        <v>180</v>
      </c>
      <c r="G43" s="14">
        <v>144</v>
      </c>
      <c r="H43" s="15">
        <v>36</v>
      </c>
      <c r="I43" s="16">
        <v>0.55047615736493205</v>
      </c>
      <c r="J43" s="16">
        <v>0.55139207376488297</v>
      </c>
      <c r="K43" s="16">
        <v>0.82324399818981697</v>
      </c>
      <c r="L43" s="16">
        <v>0.82611745892703103</v>
      </c>
      <c r="M43" s="17">
        <v>0.83195581749844305</v>
      </c>
      <c r="N43" s="18">
        <v>0.66711710834712001</v>
      </c>
      <c r="O43" s="18">
        <v>0.66711710835765603</v>
      </c>
      <c r="P43" s="18">
        <v>0.70842120577715695</v>
      </c>
      <c r="Q43" s="18">
        <v>0.71089388766088302</v>
      </c>
      <c r="R43" s="17">
        <v>0.71591793524339098</v>
      </c>
      <c r="S43" s="16">
        <v>0.50894225195311205</v>
      </c>
      <c r="T43" s="16">
        <v>0.52097468855023799</v>
      </c>
      <c r="U43" s="16">
        <v>0.83675422094385299</v>
      </c>
      <c r="V43" s="16">
        <v>0.84862366799129096</v>
      </c>
      <c r="W43" s="17">
        <v>0.87396128035765197</v>
      </c>
      <c r="X43" s="18"/>
      <c r="Y43" s="16">
        <f t="shared" si="52"/>
        <v>0.16208265856002421</v>
      </c>
      <c r="Z43" s="19">
        <f t="shared" ref="Z43:Z46" si="55">(M42-M43)/M42</f>
        <v>0.15449230546831311</v>
      </c>
      <c r="AA43" s="19">
        <f t="shared" ref="AA43:AA46" si="56">(R42-R43)/R42</f>
        <v>0.23563377947575143</v>
      </c>
      <c r="AB43" s="16">
        <f t="shared" si="53"/>
        <v>0.15817485639400797</v>
      </c>
      <c r="AC43" s="16">
        <f t="shared" si="54"/>
        <v>0.15804334511426099</v>
      </c>
    </row>
    <row r="44" spans="1:29" s="1" customFormat="1" x14ac:dyDescent="0.3">
      <c r="A44" s="12">
        <v>43</v>
      </c>
      <c r="B44" s="12" t="s">
        <v>30</v>
      </c>
      <c r="C44" s="12" t="s">
        <v>39</v>
      </c>
      <c r="D44" s="13" t="s">
        <v>88</v>
      </c>
      <c r="E44" s="13">
        <v>3</v>
      </c>
      <c r="F44" s="14">
        <v>180</v>
      </c>
      <c r="G44" s="14">
        <v>144</v>
      </c>
      <c r="H44" s="15">
        <v>36</v>
      </c>
      <c r="I44" s="16">
        <v>0.59401240719514503</v>
      </c>
      <c r="J44" s="16">
        <v>0.59554911098866903</v>
      </c>
      <c r="K44" s="16">
        <v>0.78236351312332197</v>
      </c>
      <c r="L44" s="16">
        <v>0.78509428412454696</v>
      </c>
      <c r="M44" s="17">
        <v>0.79346142223263005</v>
      </c>
      <c r="N44" s="18">
        <v>0.71775575245563905</v>
      </c>
      <c r="O44" s="18">
        <v>0.71775575245893697</v>
      </c>
      <c r="P44" s="18">
        <v>0.65231650128510699</v>
      </c>
      <c r="Q44" s="18">
        <v>0.65459335463454205</v>
      </c>
      <c r="R44" s="17">
        <v>0.66156967978887404</v>
      </c>
      <c r="S44" s="16">
        <v>0.46290531927963702</v>
      </c>
      <c r="T44" s="16">
        <v>0.51040082201424997</v>
      </c>
      <c r="U44" s="16">
        <v>0.87509872984744697</v>
      </c>
      <c r="V44" s="16">
        <v>0.88751209780570905</v>
      </c>
      <c r="W44" s="17">
        <v>0.92818236912429697</v>
      </c>
      <c r="X44" s="18"/>
      <c r="Y44" s="16">
        <f t="shared" si="52"/>
        <v>0.19936183061751933</v>
      </c>
      <c r="Z44" s="19">
        <f t="shared" si="55"/>
        <v>4.626975910999629E-2</v>
      </c>
      <c r="AA44" s="19">
        <f t="shared" si="56"/>
        <v>7.5914085650110347E-2</v>
      </c>
      <c r="AB44" s="16">
        <f t="shared" si="53"/>
        <v>0.25485043317600203</v>
      </c>
      <c r="AC44" s="16">
        <f t="shared" si="54"/>
        <v>0.26661268933542293</v>
      </c>
    </row>
    <row r="45" spans="1:29" s="1" customFormat="1" x14ac:dyDescent="0.3">
      <c r="A45" s="12">
        <v>44</v>
      </c>
      <c r="B45" s="12" t="s">
        <v>30</v>
      </c>
      <c r="C45" s="12" t="s">
        <v>39</v>
      </c>
      <c r="D45" s="13" t="s">
        <v>88</v>
      </c>
      <c r="E45" s="13">
        <v>4</v>
      </c>
      <c r="F45" s="14">
        <v>180</v>
      </c>
      <c r="G45" s="14">
        <v>144</v>
      </c>
      <c r="H45" s="15">
        <v>36</v>
      </c>
      <c r="I45" s="16">
        <v>0.60752947369015897</v>
      </c>
      <c r="J45" s="16">
        <v>0.6097031357821</v>
      </c>
      <c r="K45" s="16">
        <v>0.76922914607200499</v>
      </c>
      <c r="L45" s="16">
        <v>0.77191407272074997</v>
      </c>
      <c r="M45" s="17">
        <v>0.78294197530254195</v>
      </c>
      <c r="N45" s="18">
        <v>0.75411175067023095</v>
      </c>
      <c r="O45" s="18">
        <v>0.75411175067339098</v>
      </c>
      <c r="P45" s="18">
        <v>0.60885615757752698</v>
      </c>
      <c r="Q45" s="18">
        <v>0.61098131642138997</v>
      </c>
      <c r="R45" s="17">
        <v>0.61971006314969102</v>
      </c>
      <c r="S45" s="16">
        <v>0.500426500302525</v>
      </c>
      <c r="T45" s="16">
        <v>0.55900133816172903</v>
      </c>
      <c r="U45" s="16">
        <v>0.84397838529440306</v>
      </c>
      <c r="V45" s="16">
        <v>0.85595030787656201</v>
      </c>
      <c r="W45" s="17">
        <v>0.90949795676922696</v>
      </c>
      <c r="X45" s="18" t="s">
        <v>91</v>
      </c>
      <c r="Y45" s="16">
        <f t="shared" si="52"/>
        <v>0.26340045427569936</v>
      </c>
      <c r="Z45" s="19">
        <f t="shared" si="55"/>
        <v>1.3257666517029448E-2</v>
      </c>
      <c r="AA45" s="19">
        <f t="shared" si="56"/>
        <v>6.3273178801878646E-2</v>
      </c>
      <c r="AB45" s="16">
        <f t="shared" si="53"/>
        <v>0.25368525036770595</v>
      </c>
      <c r="AC45" s="16">
        <f t="shared" si="54"/>
        <v>0.28978789361953594</v>
      </c>
    </row>
    <row r="46" spans="1:29" s="1" customFormat="1" x14ac:dyDescent="0.3">
      <c r="A46" s="12">
        <v>45</v>
      </c>
      <c r="B46" s="12" t="s">
        <v>30</v>
      </c>
      <c r="C46" s="12" t="s">
        <v>39</v>
      </c>
      <c r="D46" s="13" t="s">
        <v>88</v>
      </c>
      <c r="E46" s="13">
        <v>5</v>
      </c>
      <c r="F46" s="14">
        <v>180</v>
      </c>
      <c r="G46" s="14">
        <v>144</v>
      </c>
      <c r="H46" s="15">
        <v>36</v>
      </c>
      <c r="I46" s="16">
        <v>0.60500671889087199</v>
      </c>
      <c r="J46" s="16">
        <v>0.60857894660683198</v>
      </c>
      <c r="K46" s="16">
        <v>0.77169744359071402</v>
      </c>
      <c r="L46" s="16">
        <v>0.77439098561475905</v>
      </c>
      <c r="M46" s="17">
        <v>0.78829498635171202</v>
      </c>
      <c r="N46" s="18">
        <v>0.77130480586616201</v>
      </c>
      <c r="O46" s="18">
        <v>0.77130480587235695</v>
      </c>
      <c r="P46" s="18">
        <v>0.58718416383341099</v>
      </c>
      <c r="Q46" s="18">
        <v>0.58923367849006203</v>
      </c>
      <c r="R46" s="17">
        <v>0.599813225065567</v>
      </c>
      <c r="S46" s="16">
        <v>0.50484884580392897</v>
      </c>
      <c r="T46" s="16">
        <v>0.57401487562701303</v>
      </c>
      <c r="U46" s="16">
        <v>0.84023453105858004</v>
      </c>
      <c r="V46" s="16">
        <v>0.85215334667277498</v>
      </c>
      <c r="W46" s="17">
        <v>0.92043081251111902</v>
      </c>
      <c r="X46" s="18"/>
      <c r="Y46" s="16">
        <f t="shared" si="52"/>
        <v>0.3142340872286396</v>
      </c>
      <c r="Z46" s="19">
        <f t="shared" si="55"/>
        <v>-6.8370469562595388E-3</v>
      </c>
      <c r="AA46" s="19">
        <f t="shared" si="56"/>
        <v>3.2106688703742947E-2</v>
      </c>
      <c r="AB46" s="16">
        <f t="shared" si="53"/>
        <v>0.26645596006223304</v>
      </c>
      <c r="AC46" s="16">
        <f t="shared" si="54"/>
        <v>0.32061758744555202</v>
      </c>
    </row>
    <row r="47" spans="1:29" s="1" customFormat="1" x14ac:dyDescent="0.3">
      <c r="A47" s="2">
        <v>46</v>
      </c>
      <c r="B47" s="2" t="s">
        <v>30</v>
      </c>
      <c r="C47" s="2" t="s">
        <v>41</v>
      </c>
      <c r="D47" s="3" t="s">
        <v>88</v>
      </c>
      <c r="E47" s="3">
        <v>1</v>
      </c>
      <c r="F47" s="5">
        <v>180</v>
      </c>
      <c r="G47" s="5">
        <v>144</v>
      </c>
      <c r="H47" s="6">
        <v>36</v>
      </c>
      <c r="I47" s="7">
        <v>0.51056561532545397</v>
      </c>
      <c r="J47" s="7">
        <v>0.51085483185278602</v>
      </c>
      <c r="K47" s="7">
        <v>0.85901242553424195</v>
      </c>
      <c r="L47" s="7">
        <v>0.86201073281978502</v>
      </c>
      <c r="M47" s="8">
        <v>0.86504065686427001</v>
      </c>
      <c r="N47" s="9">
        <v>0.56851489819907997</v>
      </c>
      <c r="O47" s="9">
        <v>0.56851489824773205</v>
      </c>
      <c r="P47" s="9">
        <v>0.80654521255885103</v>
      </c>
      <c r="Q47" s="9">
        <v>0.80936038765417195</v>
      </c>
      <c r="R47" s="8">
        <v>0.81220524840339403</v>
      </c>
      <c r="S47" s="7">
        <v>0.56804314676239098</v>
      </c>
      <c r="T47" s="7">
        <v>0.57146775846356201</v>
      </c>
      <c r="U47" s="7">
        <v>0.78478702149239099</v>
      </c>
      <c r="V47" s="7">
        <v>0.79591930832401703</v>
      </c>
      <c r="W47" s="8">
        <v>0.80753918294489202</v>
      </c>
      <c r="X47" s="9"/>
      <c r="Y47" s="7">
        <f t="shared" ref="Y47:Y50" si="57">(M47-R47)/R47</f>
        <v>6.5051793945850589E-2</v>
      </c>
      <c r="Z47" s="11"/>
      <c r="AA47" s="11"/>
      <c r="AB47" s="7">
        <f t="shared" ref="AB47:AB50" si="58">N47-S47</f>
        <v>4.7175143668898301E-4</v>
      </c>
      <c r="AC47" s="7">
        <f t="shared" ref="AC47:AC50" si="59">W47-R47</f>
        <v>-4.6660654585020112E-3</v>
      </c>
    </row>
    <row r="48" spans="1:29" s="1" customFormat="1" x14ac:dyDescent="0.3">
      <c r="A48" s="2">
        <v>47</v>
      </c>
      <c r="B48" s="2" t="s">
        <v>30</v>
      </c>
      <c r="C48" s="2" t="s">
        <v>41</v>
      </c>
      <c r="D48" s="3" t="s">
        <v>88</v>
      </c>
      <c r="E48" s="3">
        <v>2</v>
      </c>
      <c r="F48" s="5">
        <v>180</v>
      </c>
      <c r="G48" s="5">
        <v>144</v>
      </c>
      <c r="H48" s="6">
        <v>36</v>
      </c>
      <c r="I48" s="7">
        <v>0.66208065671300997</v>
      </c>
      <c r="J48" s="7">
        <v>0.66233580323395203</v>
      </c>
      <c r="K48" s="7">
        <v>0.713770728440006</v>
      </c>
      <c r="L48" s="7">
        <v>0.71626208236187505</v>
      </c>
      <c r="M48" s="8">
        <v>0.72132406818815997</v>
      </c>
      <c r="N48" s="9">
        <v>0.77055776898849104</v>
      </c>
      <c r="O48" s="9">
        <v>0.770557768998404</v>
      </c>
      <c r="P48" s="9">
        <v>0.588142405647049</v>
      </c>
      <c r="Q48" s="9">
        <v>0.59019526496243302</v>
      </c>
      <c r="R48" s="8">
        <v>0.59436630813161495</v>
      </c>
      <c r="S48" s="7">
        <v>0.78906679278421199</v>
      </c>
      <c r="T48" s="7">
        <v>0.80303900294264696</v>
      </c>
      <c r="U48" s="7">
        <v>0.54840840965669702</v>
      </c>
      <c r="V48" s="7">
        <v>0.55618764090030803</v>
      </c>
      <c r="W48" s="8">
        <v>0.57279390275657904</v>
      </c>
      <c r="X48" s="9"/>
      <c r="Y48" s="7">
        <f t="shared" si="57"/>
        <v>0.21360187870613928</v>
      </c>
      <c r="Z48" s="11">
        <f t="shared" ref="Z48:Z50" si="60">(M47-M48)/M47</f>
        <v>0.16613853642102283</v>
      </c>
      <c r="AA48" s="11">
        <f t="shared" ref="AA48:AA50" si="61">(R47-R48)/R47</f>
        <v>0.26820676263789184</v>
      </c>
      <c r="AB48" s="7">
        <f t="shared" si="58"/>
        <v>-1.8509023795720947E-2</v>
      </c>
      <c r="AC48" s="7">
        <f t="shared" si="59"/>
        <v>-2.1572405375035908E-2</v>
      </c>
    </row>
    <row r="49" spans="1:29" s="1" customFormat="1" x14ac:dyDescent="0.3">
      <c r="A49" s="2">
        <v>48</v>
      </c>
      <c r="B49" s="2" t="s">
        <v>30</v>
      </c>
      <c r="C49" s="2" t="s">
        <v>41</v>
      </c>
      <c r="D49" s="3" t="s">
        <v>88</v>
      </c>
      <c r="E49" s="3">
        <v>3</v>
      </c>
      <c r="F49" s="5">
        <v>180</v>
      </c>
      <c r="G49" s="5">
        <v>144</v>
      </c>
      <c r="H49" s="6">
        <v>36</v>
      </c>
      <c r="I49" s="7">
        <v>0.69688154003899905</v>
      </c>
      <c r="J49" s="7">
        <v>0.69741472140261396</v>
      </c>
      <c r="K49" s="7">
        <v>0.67601821864831702</v>
      </c>
      <c r="L49" s="7">
        <v>0.67837780075665799</v>
      </c>
      <c r="M49" s="8">
        <v>0.68560760851754099</v>
      </c>
      <c r="N49" s="9">
        <v>0.81976683341326495</v>
      </c>
      <c r="O49" s="9">
        <v>0.819766833433338</v>
      </c>
      <c r="P49" s="9">
        <v>0.52127052861969503</v>
      </c>
      <c r="Q49" s="9">
        <v>0.523089977532471</v>
      </c>
      <c r="R49" s="8">
        <v>0.52866480615302203</v>
      </c>
      <c r="S49" s="7">
        <v>0.80997144579954805</v>
      </c>
      <c r="T49" s="7">
        <v>0.82473560068140905</v>
      </c>
      <c r="U49" s="7">
        <v>0.52052436129050905</v>
      </c>
      <c r="V49" s="7">
        <v>0.52790805436142096</v>
      </c>
      <c r="W49" s="8">
        <v>0.55209945846197395</v>
      </c>
      <c r="X49" s="9" t="s">
        <v>91</v>
      </c>
      <c r="Y49" s="7">
        <f t="shared" si="57"/>
        <v>0.29686637078521899</v>
      </c>
      <c r="Z49" s="11">
        <f t="shared" si="60"/>
        <v>4.9515136463327072E-2</v>
      </c>
      <c r="AA49" s="11">
        <f t="shared" si="61"/>
        <v>0.11054042108329624</v>
      </c>
      <c r="AB49" s="7">
        <f t="shared" si="58"/>
        <v>9.7953876137168994E-3</v>
      </c>
      <c r="AC49" s="7">
        <f t="shared" si="59"/>
        <v>2.343465230895192E-2</v>
      </c>
    </row>
    <row r="50" spans="1:29" s="1" customFormat="1" x14ac:dyDescent="0.3">
      <c r="A50" s="2">
        <v>49</v>
      </c>
      <c r="B50" s="2" t="s">
        <v>30</v>
      </c>
      <c r="C50" s="2" t="s">
        <v>41</v>
      </c>
      <c r="D50" s="3" t="s">
        <v>88</v>
      </c>
      <c r="E50" s="3">
        <v>4</v>
      </c>
      <c r="F50" s="5">
        <v>180</v>
      </c>
      <c r="G50" s="5">
        <v>144</v>
      </c>
      <c r="H50" s="6">
        <v>36</v>
      </c>
      <c r="I50" s="7">
        <v>0.70169927352773998</v>
      </c>
      <c r="J50" s="7">
        <v>0.70367236610849004</v>
      </c>
      <c r="K50" s="7">
        <v>0.67062441881511503</v>
      </c>
      <c r="L50" s="7">
        <v>0.67296517433974601</v>
      </c>
      <c r="M50" s="8">
        <v>0.68257944961445405</v>
      </c>
      <c r="N50" s="9">
        <v>0.863777929460252</v>
      </c>
      <c r="O50" s="9">
        <v>0.86377792946229104</v>
      </c>
      <c r="P50" s="9">
        <v>0.45317876725509998</v>
      </c>
      <c r="Q50" s="9">
        <v>0.45476054786632802</v>
      </c>
      <c r="R50" s="8">
        <v>0.46125745626214998</v>
      </c>
      <c r="S50" s="7">
        <v>0.80026142444871895</v>
      </c>
      <c r="T50" s="7">
        <v>0.82049750498420304</v>
      </c>
      <c r="U50" s="7">
        <v>0.533657481186251</v>
      </c>
      <c r="V50" s="7">
        <v>0.54122746895071605</v>
      </c>
      <c r="W50" s="8">
        <v>0.57508627852382699</v>
      </c>
      <c r="X50" s="9"/>
      <c r="Y50" s="7">
        <f t="shared" si="57"/>
        <v>0.47982312339362693</v>
      </c>
      <c r="Z50" s="11">
        <f t="shared" si="60"/>
        <v>4.4167521851669585E-3</v>
      </c>
      <c r="AA50" s="11">
        <f t="shared" si="61"/>
        <v>0.12750489366103365</v>
      </c>
      <c r="AB50" s="7">
        <f t="shared" si="58"/>
        <v>6.3516505011533053E-2</v>
      </c>
      <c r="AC50" s="7">
        <f t="shared" si="59"/>
        <v>0.11382882226167701</v>
      </c>
    </row>
    <row r="51" spans="1:29" s="1" customFormat="1" x14ac:dyDescent="0.3">
      <c r="A51" s="12">
        <v>50</v>
      </c>
      <c r="B51" s="12" t="s">
        <v>30</v>
      </c>
      <c r="C51" s="12" t="s">
        <v>42</v>
      </c>
      <c r="D51" s="13" t="s">
        <v>88</v>
      </c>
      <c r="E51" s="13">
        <v>1</v>
      </c>
      <c r="F51" s="14">
        <v>180</v>
      </c>
      <c r="G51" s="14">
        <v>144</v>
      </c>
      <c r="H51" s="15">
        <v>36</v>
      </c>
      <c r="I51" s="16">
        <v>0.461019352973151</v>
      </c>
      <c r="J51" s="16">
        <v>0.46160170816295698</v>
      </c>
      <c r="K51" s="16">
        <v>0.90144408451106905</v>
      </c>
      <c r="L51" s="16">
        <v>0.90459049576864603</v>
      </c>
      <c r="M51" s="17">
        <v>0.90777008552221705</v>
      </c>
      <c r="N51" s="18">
        <v>0.55299302199209399</v>
      </c>
      <c r="O51" s="18">
        <v>0.552993021997217</v>
      </c>
      <c r="P51" s="18">
        <v>0.82092402626876104</v>
      </c>
      <c r="Q51" s="18">
        <v>0.82378938934812296</v>
      </c>
      <c r="R51" s="17">
        <v>0.82668496730712604</v>
      </c>
      <c r="S51" s="16">
        <v>0.51062182465837203</v>
      </c>
      <c r="T51" s="16">
        <v>0.51872832029188098</v>
      </c>
      <c r="U51" s="16">
        <v>0.83532201329134004</v>
      </c>
      <c r="V51" s="16">
        <v>0.84717114432188001</v>
      </c>
      <c r="W51" s="17">
        <v>0.85953926050714102</v>
      </c>
      <c r="X51" s="18"/>
      <c r="Y51" s="16">
        <f t="shared" ref="Y51:Y53" si="62">(M51-R51)/R51</f>
        <v>9.8084665164797483E-2</v>
      </c>
      <c r="Z51" s="19"/>
      <c r="AA51" s="19"/>
      <c r="AB51" s="16">
        <f t="shared" ref="AB51:AB53" si="63">N51-S51</f>
        <v>4.2371197333721966E-2</v>
      </c>
      <c r="AC51" s="16">
        <f t="shared" ref="AC51:AC53" si="64">W51-R51</f>
        <v>3.2854293200014983E-2</v>
      </c>
    </row>
    <row r="52" spans="1:29" s="1" customFormat="1" x14ac:dyDescent="0.3">
      <c r="A52" s="12">
        <v>51</v>
      </c>
      <c r="B52" s="12" t="s">
        <v>30</v>
      </c>
      <c r="C52" s="12" t="s">
        <v>42</v>
      </c>
      <c r="D52" s="13" t="s">
        <v>88</v>
      </c>
      <c r="E52" s="13">
        <v>2</v>
      </c>
      <c r="F52" s="14">
        <v>180</v>
      </c>
      <c r="G52" s="14">
        <v>144</v>
      </c>
      <c r="H52" s="15">
        <v>36</v>
      </c>
      <c r="I52" s="16">
        <v>0.50903761629571898</v>
      </c>
      <c r="J52" s="16">
        <v>0.51241049975428099</v>
      </c>
      <c r="K52" s="16">
        <v>0.86035228572693101</v>
      </c>
      <c r="L52" s="16">
        <v>0.86335526967658005</v>
      </c>
      <c r="M52" s="17">
        <v>0.86945679626268702</v>
      </c>
      <c r="N52" s="18">
        <v>0.64714578623540597</v>
      </c>
      <c r="O52" s="18">
        <v>0.64714578624004704</v>
      </c>
      <c r="P52" s="18">
        <v>0.72936256513422404</v>
      </c>
      <c r="Q52" s="18">
        <v>0.73190834099012603</v>
      </c>
      <c r="R52" s="17">
        <v>0.73708090245814895</v>
      </c>
      <c r="S52" s="16">
        <v>0.68933919990111903</v>
      </c>
      <c r="T52" s="16">
        <v>0.69583085852011795</v>
      </c>
      <c r="U52" s="16">
        <v>0.66554106308809902</v>
      </c>
      <c r="V52" s="16">
        <v>0.67498183339853701</v>
      </c>
      <c r="W52" s="17">
        <v>0.69513496922783702</v>
      </c>
      <c r="X52" s="18" t="s">
        <v>91</v>
      </c>
      <c r="Y52" s="16">
        <f t="shared" si="62"/>
        <v>0.17959479531089098</v>
      </c>
      <c r="Z52" s="19">
        <f t="shared" ref="Z52:Z53" si="65">(M51-M52)/M51</f>
        <v>4.2205939444996558E-2</v>
      </c>
      <c r="AA52" s="19">
        <f t="shared" ref="AA52:AA53" si="66">(R51-R52)/R51</f>
        <v>0.10838961441485584</v>
      </c>
      <c r="AB52" s="16">
        <f t="shared" si="63"/>
        <v>-4.2193413665713053E-2</v>
      </c>
      <c r="AC52" s="16">
        <f t="shared" si="64"/>
        <v>-4.1945933230311927E-2</v>
      </c>
    </row>
    <row r="53" spans="1:29" s="1" customFormat="1" x14ac:dyDescent="0.3">
      <c r="A53" s="12">
        <v>52</v>
      </c>
      <c r="B53" s="12" t="s">
        <v>30</v>
      </c>
      <c r="C53" s="12" t="s">
        <v>42</v>
      </c>
      <c r="D53" s="13" t="s">
        <v>88</v>
      </c>
      <c r="E53" s="13">
        <v>3</v>
      </c>
      <c r="F53" s="14">
        <v>180</v>
      </c>
      <c r="G53" s="14">
        <v>144</v>
      </c>
      <c r="H53" s="15">
        <v>36</v>
      </c>
      <c r="I53" s="16">
        <v>0.50955521264390602</v>
      </c>
      <c r="J53" s="16">
        <v>0.51962676793291696</v>
      </c>
      <c r="K53" s="16">
        <v>0.85989865358915596</v>
      </c>
      <c r="L53" s="16">
        <v>0.862900054175744</v>
      </c>
      <c r="M53" s="17">
        <v>0.87209640685943801</v>
      </c>
      <c r="N53" s="18">
        <v>0.69786277307678302</v>
      </c>
      <c r="O53" s="18">
        <v>0.69786277308037303</v>
      </c>
      <c r="P53" s="18">
        <v>0.67491321921638703</v>
      </c>
      <c r="Q53" s="18">
        <v>0.67726894442144103</v>
      </c>
      <c r="R53" s="17">
        <v>0.68448693455189902</v>
      </c>
      <c r="S53" s="16">
        <v>0.61682950701160899</v>
      </c>
      <c r="T53" s="16">
        <v>0.618411192834037</v>
      </c>
      <c r="U53" s="16">
        <v>0.73914161878541995</v>
      </c>
      <c r="V53" s="16">
        <v>0.74962642075610497</v>
      </c>
      <c r="W53" s="17">
        <v>0.78397807635055905</v>
      </c>
      <c r="X53" s="18"/>
      <c r="Y53" s="16">
        <f t="shared" si="62"/>
        <v>0.27408773321635127</v>
      </c>
      <c r="Z53" s="19">
        <f t="shared" si="65"/>
        <v>-3.0359307191538667E-3</v>
      </c>
      <c r="AA53" s="19">
        <f t="shared" si="66"/>
        <v>7.135440320167051E-2</v>
      </c>
      <c r="AB53" s="16">
        <f t="shared" si="63"/>
        <v>8.1033266065174026E-2</v>
      </c>
      <c r="AC53" s="16">
        <f t="shared" si="64"/>
        <v>9.9491141798660032E-2</v>
      </c>
    </row>
    <row r="54" spans="1:29" s="1" customFormat="1" x14ac:dyDescent="0.3">
      <c r="A54" s="2">
        <v>53</v>
      </c>
      <c r="B54" s="2" t="s">
        <v>30</v>
      </c>
      <c r="C54" s="2" t="s">
        <v>43</v>
      </c>
      <c r="D54" s="3" t="s">
        <v>88</v>
      </c>
      <c r="E54" s="3">
        <v>1</v>
      </c>
      <c r="F54" s="5">
        <v>180</v>
      </c>
      <c r="G54" s="5">
        <v>144</v>
      </c>
      <c r="H54" s="6">
        <v>36</v>
      </c>
      <c r="I54" s="7">
        <v>0.39644646330296301</v>
      </c>
      <c r="J54" s="7">
        <v>0.39740626165899301</v>
      </c>
      <c r="K54" s="7">
        <v>0.95391594231357701</v>
      </c>
      <c r="L54" s="7">
        <v>0.95724550197373603</v>
      </c>
      <c r="M54" s="8">
        <v>0.960610171405888</v>
      </c>
      <c r="N54" s="9">
        <v>0.46118855962633898</v>
      </c>
      <c r="O54" s="9">
        <v>0.46118855963641903</v>
      </c>
      <c r="P54" s="9">
        <v>0.90128930850942102</v>
      </c>
      <c r="Q54" s="9">
        <v>0.90443517953498298</v>
      </c>
      <c r="R54" s="8">
        <v>0.90761422335986397</v>
      </c>
      <c r="S54" s="7">
        <v>0.45283584998865201</v>
      </c>
      <c r="T54" s="7">
        <v>0.459459950408381</v>
      </c>
      <c r="U54" s="7">
        <v>0.88326382800654502</v>
      </c>
      <c r="V54" s="7">
        <v>0.89579301874503403</v>
      </c>
      <c r="W54" s="8">
        <v>0.90887098086407303</v>
      </c>
      <c r="X54" s="9"/>
      <c r="Y54" s="7">
        <f t="shared" ref="Y54:Y57" si="67">(M54-R54)/R54</f>
        <v>5.8390389531182384E-2</v>
      </c>
      <c r="Z54" s="11"/>
      <c r="AA54" s="11"/>
      <c r="AB54" s="7">
        <f t="shared" ref="AB54:AB57" si="68">N54-S54</f>
        <v>8.3527096376869725E-3</v>
      </c>
      <c r="AC54" s="7">
        <f t="shared" ref="AC54:AC57" si="69">W54-R54</f>
        <v>1.2567575042090606E-3</v>
      </c>
    </row>
    <row r="55" spans="1:29" s="1" customFormat="1" x14ac:dyDescent="0.3">
      <c r="A55" s="2">
        <v>54</v>
      </c>
      <c r="B55" s="2" t="s">
        <v>30</v>
      </c>
      <c r="C55" s="2" t="s">
        <v>43</v>
      </c>
      <c r="D55" s="3" t="s">
        <v>88</v>
      </c>
      <c r="E55" s="3">
        <v>2</v>
      </c>
      <c r="F55" s="5">
        <v>180</v>
      </c>
      <c r="G55" s="5">
        <v>144</v>
      </c>
      <c r="H55" s="6">
        <v>36</v>
      </c>
      <c r="I55" s="7">
        <v>0.51123130690899199</v>
      </c>
      <c r="J55" s="7">
        <v>0.51324634136098402</v>
      </c>
      <c r="K55" s="7">
        <v>0.85842804493640101</v>
      </c>
      <c r="L55" s="7">
        <v>0.86142431249288798</v>
      </c>
      <c r="M55" s="8">
        <v>0.86751219256867995</v>
      </c>
      <c r="N55" s="9">
        <v>0.64174797186518096</v>
      </c>
      <c r="O55" s="9">
        <v>0.64174797187120403</v>
      </c>
      <c r="P55" s="9">
        <v>0.734920131340974</v>
      </c>
      <c r="Q55" s="9">
        <v>0.73748530539270196</v>
      </c>
      <c r="R55" s="8">
        <v>0.74269728052711204</v>
      </c>
      <c r="S55" s="7">
        <v>0.60600240414219597</v>
      </c>
      <c r="T55" s="7">
        <v>0.60883033462454195</v>
      </c>
      <c r="U55" s="7">
        <v>0.74951169504928605</v>
      </c>
      <c r="V55" s="7">
        <v>0.76014359764762396</v>
      </c>
      <c r="W55" s="8">
        <v>0.78283943391336897</v>
      </c>
      <c r="X55" s="9"/>
      <c r="Y55" s="7">
        <f t="shared" si="67"/>
        <v>0.16805623948559964</v>
      </c>
      <c r="Z55" s="11">
        <f t="shared" ref="Z55:Z57" si="70">(M54-M55)/M54</f>
        <v>9.6915462284722392E-2</v>
      </c>
      <c r="AA55" s="11">
        <f t="shared" ref="AA55:AA57" si="71">(R54-R55)/R54</f>
        <v>0.1817037884468711</v>
      </c>
      <c r="AB55" s="7">
        <f t="shared" si="68"/>
        <v>3.5745567722984983E-2</v>
      </c>
      <c r="AC55" s="7">
        <f t="shared" si="69"/>
        <v>4.0142153386256929E-2</v>
      </c>
    </row>
    <row r="56" spans="1:29" s="1" customFormat="1" x14ac:dyDescent="0.3">
      <c r="A56" s="2">
        <v>55</v>
      </c>
      <c r="B56" s="2" t="s">
        <v>30</v>
      </c>
      <c r="C56" s="2" t="s">
        <v>43</v>
      </c>
      <c r="D56" s="3" t="s">
        <v>88</v>
      </c>
      <c r="E56" s="3">
        <v>3</v>
      </c>
      <c r="F56" s="5">
        <v>180</v>
      </c>
      <c r="G56" s="5">
        <v>144</v>
      </c>
      <c r="H56" s="6">
        <v>36</v>
      </c>
      <c r="I56" s="7">
        <v>0.55060559790685304</v>
      </c>
      <c r="J56" s="7">
        <v>0.55387147701272299</v>
      </c>
      <c r="K56" s="7">
        <v>0.82312546296283196</v>
      </c>
      <c r="L56" s="7">
        <v>0.82599850996326696</v>
      </c>
      <c r="M56" s="8">
        <v>0.83480158463810095</v>
      </c>
      <c r="N56" s="9">
        <v>0.71198528579622</v>
      </c>
      <c r="O56" s="9">
        <v>0.71198528580920994</v>
      </c>
      <c r="P56" s="9">
        <v>0.65895104794509596</v>
      </c>
      <c r="Q56" s="9">
        <v>0.66125105859586397</v>
      </c>
      <c r="R56" s="8">
        <v>0.66829833819433504</v>
      </c>
      <c r="S56" s="7">
        <v>0.62077968931183403</v>
      </c>
      <c r="T56" s="7">
        <v>0.62160685749710898</v>
      </c>
      <c r="U56" s="7">
        <v>0.73532176797168103</v>
      </c>
      <c r="V56" s="7">
        <v>0.74575238495491303</v>
      </c>
      <c r="W56" s="8">
        <v>0.77992651273028502</v>
      </c>
      <c r="X56" s="9" t="s">
        <v>91</v>
      </c>
      <c r="Y56" s="7">
        <f t="shared" si="67"/>
        <v>0.24914508525285048</v>
      </c>
      <c r="Z56" s="11">
        <f t="shared" si="70"/>
        <v>3.7706222703019064E-2</v>
      </c>
      <c r="AA56" s="11">
        <f t="shared" si="71"/>
        <v>0.10017397974040525</v>
      </c>
      <c r="AB56" s="7">
        <f t="shared" si="68"/>
        <v>9.1205596484385976E-2</v>
      </c>
      <c r="AC56" s="7">
        <f t="shared" si="69"/>
        <v>0.11162817453594998</v>
      </c>
    </row>
    <row r="57" spans="1:29" s="1" customFormat="1" x14ac:dyDescent="0.3">
      <c r="A57" s="2">
        <v>56</v>
      </c>
      <c r="B57" s="2" t="s">
        <v>30</v>
      </c>
      <c r="C57" s="2" t="s">
        <v>43</v>
      </c>
      <c r="D57" s="3" t="s">
        <v>88</v>
      </c>
      <c r="E57" s="3">
        <v>4</v>
      </c>
      <c r="F57" s="5">
        <v>180</v>
      </c>
      <c r="G57" s="5">
        <v>144</v>
      </c>
      <c r="H57" s="6">
        <v>36</v>
      </c>
      <c r="I57" s="7">
        <v>0.54680965337179799</v>
      </c>
      <c r="J57" s="7">
        <v>0.55430795983495196</v>
      </c>
      <c r="K57" s="7">
        <v>0.82659454070434102</v>
      </c>
      <c r="L57" s="7">
        <v>0.82947969621538398</v>
      </c>
      <c r="M57" s="8">
        <v>0.84133000651118695</v>
      </c>
      <c r="N57" s="9">
        <v>0.73913825514692499</v>
      </c>
      <c r="O57" s="9">
        <v>0.73913825514781795</v>
      </c>
      <c r="P57" s="9">
        <v>0.62712052145675201</v>
      </c>
      <c r="Q57" s="9">
        <v>0.62930943045562704</v>
      </c>
      <c r="R57" s="8">
        <v>0.63830002064969704</v>
      </c>
      <c r="S57" s="7">
        <v>0.67093078519492499</v>
      </c>
      <c r="T57" s="7">
        <v>0.67097574447005204</v>
      </c>
      <c r="U57" s="7">
        <v>0.68497584270580403</v>
      </c>
      <c r="V57" s="7">
        <v>0.69469229741887295</v>
      </c>
      <c r="W57" s="8">
        <v>0.73815175866132299</v>
      </c>
      <c r="X57" s="9"/>
      <c r="Y57" s="7">
        <f t="shared" si="67"/>
        <v>0.31807924062862281</v>
      </c>
      <c r="Z57" s="11">
        <f t="shared" si="70"/>
        <v>-7.820327600259849E-3</v>
      </c>
      <c r="AA57" s="11">
        <f t="shared" si="71"/>
        <v>4.4887613555481806E-2</v>
      </c>
      <c r="AB57" s="7">
        <f t="shared" si="68"/>
        <v>6.8207469951999999E-2</v>
      </c>
      <c r="AC57" s="7">
        <f t="shared" si="69"/>
        <v>9.9851738011625946E-2</v>
      </c>
    </row>
    <row r="58" spans="1:29" s="1" customFormat="1" x14ac:dyDescent="0.3">
      <c r="A58" s="12">
        <v>57</v>
      </c>
      <c r="B58" s="12" t="s">
        <v>30</v>
      </c>
      <c r="C58" s="12" t="s">
        <v>44</v>
      </c>
      <c r="D58" s="13" t="s">
        <v>88</v>
      </c>
      <c r="E58" s="13">
        <v>1</v>
      </c>
      <c r="F58" s="14">
        <v>180</v>
      </c>
      <c r="G58" s="14">
        <v>144</v>
      </c>
      <c r="H58" s="15">
        <v>36</v>
      </c>
      <c r="I58" s="16">
        <v>0.41905780799770498</v>
      </c>
      <c r="J58" s="16">
        <v>0.41974124192071</v>
      </c>
      <c r="K58" s="16">
        <v>0.93587676880500004</v>
      </c>
      <c r="L58" s="16">
        <v>0.93914336431732204</v>
      </c>
      <c r="M58" s="17">
        <v>0.94244440565291598</v>
      </c>
      <c r="N58" s="18">
        <v>0.481857715760177</v>
      </c>
      <c r="O58" s="18">
        <v>0.481857715780034</v>
      </c>
      <c r="P58" s="18">
        <v>0.883833243949395</v>
      </c>
      <c r="Q58" s="18">
        <v>0.88691818611759499</v>
      </c>
      <c r="R58" s="17">
        <v>0.89003565859826606</v>
      </c>
      <c r="S58" s="16">
        <v>0.40428661697241303</v>
      </c>
      <c r="T58" s="16">
        <v>0.40626644342602602</v>
      </c>
      <c r="U58" s="16">
        <v>0.92161663761118295</v>
      </c>
      <c r="V58" s="16">
        <v>0.934689867006817</v>
      </c>
      <c r="W58" s="17">
        <v>0.94833569636468495</v>
      </c>
      <c r="X58" s="18"/>
      <c r="Y58" s="16">
        <f t="shared" ref="Y58:Y62" si="72">(M58-R58)/R58</f>
        <v>5.8883873413779236E-2</v>
      </c>
      <c r="Z58" s="19"/>
      <c r="AA58" s="19"/>
      <c r="AB58" s="16">
        <f t="shared" ref="AB58:AB62" si="73">N58-S58</f>
        <v>7.757109878776397E-2</v>
      </c>
      <c r="AC58" s="16">
        <f t="shared" ref="AC58:AC62" si="74">W58-R58</f>
        <v>5.83000377664189E-2</v>
      </c>
    </row>
    <row r="59" spans="1:29" s="1" customFormat="1" x14ac:dyDescent="0.3">
      <c r="A59" s="12">
        <v>58</v>
      </c>
      <c r="B59" s="12" t="s">
        <v>30</v>
      </c>
      <c r="C59" s="12" t="s">
        <v>44</v>
      </c>
      <c r="D59" s="13" t="s">
        <v>88</v>
      </c>
      <c r="E59" s="13">
        <v>2</v>
      </c>
      <c r="F59" s="14">
        <v>180</v>
      </c>
      <c r="G59" s="14">
        <v>144</v>
      </c>
      <c r="H59" s="15">
        <v>36</v>
      </c>
      <c r="I59" s="16">
        <v>0.53124118321036495</v>
      </c>
      <c r="J59" s="16">
        <v>0.532900531683836</v>
      </c>
      <c r="K59" s="16">
        <v>0.84067267626057096</v>
      </c>
      <c r="L59" s="16">
        <v>0.84360697026501597</v>
      </c>
      <c r="M59" s="17">
        <v>0.84956893116116605</v>
      </c>
      <c r="N59" s="18">
        <v>0.65813814717272501</v>
      </c>
      <c r="O59" s="18">
        <v>0.65813814718997199</v>
      </c>
      <c r="P59" s="18">
        <v>0.71791187351923502</v>
      </c>
      <c r="Q59" s="18">
        <v>0.72041768174361698</v>
      </c>
      <c r="R59" s="17">
        <v>0.725509036128825</v>
      </c>
      <c r="S59" s="16">
        <v>0.62678150212460804</v>
      </c>
      <c r="T59" s="16">
        <v>0.63774050936294502</v>
      </c>
      <c r="U59" s="16">
        <v>0.72947969554411696</v>
      </c>
      <c r="V59" s="16">
        <v>0.73982744211260798</v>
      </c>
      <c r="W59" s="17">
        <v>0.76191669280557595</v>
      </c>
      <c r="X59" s="18"/>
      <c r="Y59" s="16">
        <f t="shared" si="72"/>
        <v>0.17099703636263514</v>
      </c>
      <c r="Z59" s="19">
        <f t="shared" ref="Z59:Z62" si="75">(M58-M59)/M58</f>
        <v>9.8547430421009011E-2</v>
      </c>
      <c r="AA59" s="19">
        <f t="shared" ref="AA59:AA62" si="76">(R58-R59)/R58</f>
        <v>0.18485396723155692</v>
      </c>
      <c r="AB59" s="16">
        <f t="shared" si="73"/>
        <v>3.1356645048116971E-2</v>
      </c>
      <c r="AC59" s="16">
        <f t="shared" si="74"/>
        <v>3.6407656676750944E-2</v>
      </c>
    </row>
    <row r="60" spans="1:29" s="1" customFormat="1" x14ac:dyDescent="0.3">
      <c r="A60" s="12">
        <v>59</v>
      </c>
      <c r="B60" s="12" t="s">
        <v>30</v>
      </c>
      <c r="C60" s="12" t="s">
        <v>44</v>
      </c>
      <c r="D60" s="13" t="s">
        <v>88</v>
      </c>
      <c r="E60" s="13">
        <v>3</v>
      </c>
      <c r="F60" s="14">
        <v>180</v>
      </c>
      <c r="G60" s="14">
        <v>144</v>
      </c>
      <c r="H60" s="15">
        <v>36</v>
      </c>
      <c r="I60" s="16">
        <v>0.57893295715522197</v>
      </c>
      <c r="J60" s="16">
        <v>0.58150047766999002</v>
      </c>
      <c r="K60" s="16">
        <v>0.79676056803645701</v>
      </c>
      <c r="L60" s="16">
        <v>0.79954159069103703</v>
      </c>
      <c r="M60" s="17">
        <v>0.80806270089110499</v>
      </c>
      <c r="N60" s="18">
        <v>0.72795740407254195</v>
      </c>
      <c r="O60" s="18">
        <v>0.72795740407411103</v>
      </c>
      <c r="P60" s="18">
        <v>0.64041909172186096</v>
      </c>
      <c r="Q60" s="18">
        <v>0.64265441821008495</v>
      </c>
      <c r="R60" s="17">
        <v>0.64950350421372405</v>
      </c>
      <c r="S60" s="16">
        <v>0.65277525350786003</v>
      </c>
      <c r="T60" s="16">
        <v>0.67720164859979604</v>
      </c>
      <c r="U60" s="16">
        <v>0.70361803491612696</v>
      </c>
      <c r="V60" s="16">
        <v>0.71359893109569905</v>
      </c>
      <c r="W60" s="17">
        <v>0.74629962578151898</v>
      </c>
      <c r="X60" s="18" t="s">
        <v>35</v>
      </c>
      <c r="Y60" s="16">
        <f t="shared" si="72"/>
        <v>0.24412369702197301</v>
      </c>
      <c r="Z60" s="19">
        <f t="shared" si="75"/>
        <v>4.8855635779113948E-2</v>
      </c>
      <c r="AA60" s="19">
        <f t="shared" si="76"/>
        <v>0.10476166130287182</v>
      </c>
      <c r="AB60" s="16">
        <f t="shared" si="73"/>
        <v>7.5182150564681915E-2</v>
      </c>
      <c r="AC60" s="16">
        <f t="shared" si="74"/>
        <v>9.6796121567794935E-2</v>
      </c>
    </row>
    <row r="61" spans="1:29" s="1" customFormat="1" x14ac:dyDescent="0.3">
      <c r="A61" s="12">
        <v>60</v>
      </c>
      <c r="B61" s="12" t="s">
        <v>30</v>
      </c>
      <c r="C61" s="12" t="s">
        <v>44</v>
      </c>
      <c r="D61" s="13" t="s">
        <v>88</v>
      </c>
      <c r="E61" s="13">
        <v>4</v>
      </c>
      <c r="F61" s="14">
        <v>180</v>
      </c>
      <c r="G61" s="14">
        <v>144</v>
      </c>
      <c r="H61" s="15">
        <v>36</v>
      </c>
      <c r="I61" s="16">
        <v>0.58847138748418604</v>
      </c>
      <c r="J61" s="16">
        <v>0.59259677955728496</v>
      </c>
      <c r="K61" s="16">
        <v>0.78768436554385202</v>
      </c>
      <c r="L61" s="16">
        <v>0.79043370851226102</v>
      </c>
      <c r="M61" s="17">
        <v>0.80172619072354501</v>
      </c>
      <c r="N61" s="18">
        <v>0.767792095054874</v>
      </c>
      <c r="O61" s="18">
        <v>0.76779209506627399</v>
      </c>
      <c r="P61" s="18">
        <v>0.59167649282439205</v>
      </c>
      <c r="Q61" s="18">
        <v>0.59374168756009904</v>
      </c>
      <c r="R61" s="17">
        <v>0.60222414139862401</v>
      </c>
      <c r="S61" s="16">
        <v>0.67420814568709697</v>
      </c>
      <c r="T61" s="16">
        <v>0.71066480748725003</v>
      </c>
      <c r="U61" s="16">
        <v>0.68155630326326899</v>
      </c>
      <c r="V61" s="16">
        <v>0.69122425144798905</v>
      </c>
      <c r="W61" s="17">
        <v>0.73446675417510998</v>
      </c>
      <c r="X61" s="18"/>
      <c r="Y61" s="16">
        <f t="shared" si="72"/>
        <v>0.33127540995216709</v>
      </c>
      <c r="Z61" s="19">
        <f t="shared" si="75"/>
        <v>7.8416070443200602E-3</v>
      </c>
      <c r="AA61" s="19">
        <f t="shared" si="76"/>
        <v>7.2793083498965086E-2</v>
      </c>
      <c r="AB61" s="16">
        <f t="shared" si="73"/>
        <v>9.3583949367777031E-2</v>
      </c>
      <c r="AC61" s="16">
        <f t="shared" si="74"/>
        <v>0.13224261277648597</v>
      </c>
    </row>
    <row r="62" spans="1:29" s="1" customFormat="1" x14ac:dyDescent="0.3">
      <c r="A62" s="12">
        <v>61</v>
      </c>
      <c r="B62" s="12" t="s">
        <v>30</v>
      </c>
      <c r="C62" s="12" t="s">
        <v>44</v>
      </c>
      <c r="D62" s="13" t="s">
        <v>88</v>
      </c>
      <c r="E62" s="13">
        <v>5</v>
      </c>
      <c r="F62" s="14">
        <v>180</v>
      </c>
      <c r="G62" s="14">
        <v>144</v>
      </c>
      <c r="H62" s="15">
        <v>36</v>
      </c>
      <c r="I62" s="16">
        <v>0.57444741999855198</v>
      </c>
      <c r="J62" s="16">
        <v>0.58509699375450097</v>
      </c>
      <c r="K62" s="16">
        <v>0.800993185572345</v>
      </c>
      <c r="L62" s="16">
        <v>0.803788981806</v>
      </c>
      <c r="M62" s="17">
        <v>0.81822081637405497</v>
      </c>
      <c r="N62" s="18">
        <v>0.79069026749406601</v>
      </c>
      <c r="O62" s="18">
        <v>0.79069026749515103</v>
      </c>
      <c r="P62" s="18">
        <v>0.56174669566129198</v>
      </c>
      <c r="Q62" s="18">
        <v>0.56370742307356803</v>
      </c>
      <c r="R62" s="17">
        <v>0.57382865197658595</v>
      </c>
      <c r="S62" s="16">
        <v>0.66319569138249701</v>
      </c>
      <c r="T62" s="16">
        <v>0.71010757368006105</v>
      </c>
      <c r="U62" s="16">
        <v>0.69297959552637101</v>
      </c>
      <c r="V62" s="16">
        <v>0.70280958431899099</v>
      </c>
      <c r="W62" s="17">
        <v>0.75912111272119898</v>
      </c>
      <c r="X62" s="18"/>
      <c r="Y62" s="16">
        <f t="shared" si="72"/>
        <v>0.42589745833646697</v>
      </c>
      <c r="Z62" s="19">
        <f t="shared" si="75"/>
        <v>-2.0573888992729338E-2</v>
      </c>
      <c r="AA62" s="19">
        <f t="shared" si="76"/>
        <v>4.7151031435059214E-2</v>
      </c>
      <c r="AB62" s="16">
        <f t="shared" si="73"/>
        <v>0.127494576111569</v>
      </c>
      <c r="AC62" s="16">
        <f t="shared" si="74"/>
        <v>0.18529246074461303</v>
      </c>
    </row>
    <row r="63" spans="1:29" s="1" customFormat="1" x14ac:dyDescent="0.3">
      <c r="A63" s="2">
        <v>62</v>
      </c>
      <c r="B63" s="2" t="s">
        <v>30</v>
      </c>
      <c r="C63" s="2" t="s">
        <v>45</v>
      </c>
      <c r="D63" s="3" t="s">
        <v>88</v>
      </c>
      <c r="E63" s="3">
        <v>1</v>
      </c>
      <c r="F63" s="5">
        <v>180</v>
      </c>
      <c r="G63" s="5">
        <v>144</v>
      </c>
      <c r="H63" s="6">
        <v>36</v>
      </c>
      <c r="I63" s="7">
        <v>0.38335629449728698</v>
      </c>
      <c r="J63" s="7">
        <v>0.38414460995365801</v>
      </c>
      <c r="K63" s="7">
        <v>0.96420495458405697</v>
      </c>
      <c r="L63" s="7">
        <v>0.96757042713620101</v>
      </c>
      <c r="M63" s="8">
        <v>0.97097138815709605</v>
      </c>
      <c r="N63" s="9">
        <v>0.43435771092940301</v>
      </c>
      <c r="O63" s="9">
        <v>0.43435771093667203</v>
      </c>
      <c r="P63" s="9">
        <v>0.92345715522687699</v>
      </c>
      <c r="Q63" s="9">
        <v>0.92668040117082495</v>
      </c>
      <c r="R63" s="8">
        <v>0.92993763582250499</v>
      </c>
      <c r="S63" s="7">
        <v>0.36590641455625</v>
      </c>
      <c r="T63" s="7">
        <v>0.368766598570199</v>
      </c>
      <c r="U63" s="7">
        <v>0.95084189256765606</v>
      </c>
      <c r="V63" s="7">
        <v>0.96432968529320395</v>
      </c>
      <c r="W63" s="8">
        <v>0.97840823561747103</v>
      </c>
      <c r="X63" s="9"/>
      <c r="Y63" s="7">
        <f t="shared" ref="Y63:Y67" si="77">(M63-R63)/R63</f>
        <v>4.412527330211536E-2</v>
      </c>
      <c r="Z63" s="11"/>
      <c r="AA63" s="11"/>
      <c r="AB63" s="7">
        <f t="shared" ref="AB63:AB67" si="78">N63-S63</f>
        <v>6.8451296373153003E-2</v>
      </c>
      <c r="AC63" s="7">
        <f t="shared" ref="AC63:AC67" si="79">W63-R63</f>
        <v>4.8470599794966041E-2</v>
      </c>
    </row>
    <row r="64" spans="1:29" s="1" customFormat="1" x14ac:dyDescent="0.3">
      <c r="A64" s="2">
        <v>63</v>
      </c>
      <c r="B64" s="2" t="s">
        <v>30</v>
      </c>
      <c r="C64" s="2" t="s">
        <v>45</v>
      </c>
      <c r="D64" s="3" t="s">
        <v>88</v>
      </c>
      <c r="E64" s="3">
        <v>2</v>
      </c>
      <c r="F64" s="5">
        <v>180</v>
      </c>
      <c r="G64" s="5">
        <v>144</v>
      </c>
      <c r="H64" s="6">
        <v>36</v>
      </c>
      <c r="I64" s="7">
        <v>0.52206072493308597</v>
      </c>
      <c r="J64" s="7">
        <v>0.52362178600987397</v>
      </c>
      <c r="K64" s="7">
        <v>0.84886488340475996</v>
      </c>
      <c r="L64" s="7">
        <v>0.85182777158739797</v>
      </c>
      <c r="M64" s="8">
        <v>0.85784783074227</v>
      </c>
      <c r="N64" s="9">
        <v>0.64423269483621803</v>
      </c>
      <c r="O64" s="9">
        <v>0.64423269484185797</v>
      </c>
      <c r="P64" s="9">
        <v>0.73236710988840703</v>
      </c>
      <c r="Q64" s="9">
        <v>0.73492337284339804</v>
      </c>
      <c r="R64" s="8">
        <v>0.74011724222214703</v>
      </c>
      <c r="S64" s="7">
        <v>0.583226655947789</v>
      </c>
      <c r="T64" s="7">
        <v>0.58691074937520804</v>
      </c>
      <c r="U64" s="7">
        <v>0.77087079990311302</v>
      </c>
      <c r="V64" s="7">
        <v>0.78180568366090897</v>
      </c>
      <c r="W64" s="8">
        <v>0.80514829135096599</v>
      </c>
      <c r="X64" s="9"/>
      <c r="Y64" s="7">
        <f t="shared" si="77"/>
        <v>0.1590701875376469</v>
      </c>
      <c r="Z64" s="11">
        <f t="shared" ref="Z64:Z67" si="80">(M63-M64)/M63</f>
        <v>0.11650555185723298</v>
      </c>
      <c r="AA64" s="11">
        <f t="shared" ref="AA64:AA67" si="81">(R63-R64)/R63</f>
        <v>0.20412163814884951</v>
      </c>
      <c r="AB64" s="7">
        <f t="shared" si="78"/>
        <v>6.1006038888429037E-2</v>
      </c>
      <c r="AC64" s="7">
        <f t="shared" si="79"/>
        <v>6.5031049128818963E-2</v>
      </c>
    </row>
    <row r="65" spans="1:29" s="1" customFormat="1" x14ac:dyDescent="0.3">
      <c r="A65" s="2">
        <v>64</v>
      </c>
      <c r="B65" s="2" t="s">
        <v>30</v>
      </c>
      <c r="C65" s="2" t="s">
        <v>45</v>
      </c>
      <c r="D65" s="3" t="s">
        <v>88</v>
      </c>
      <c r="E65" s="3">
        <v>3</v>
      </c>
      <c r="F65" s="5">
        <v>180</v>
      </c>
      <c r="G65" s="5">
        <v>144</v>
      </c>
      <c r="H65" s="6">
        <v>36</v>
      </c>
      <c r="I65" s="7">
        <v>0.60925913686502198</v>
      </c>
      <c r="J65" s="7">
        <v>0.61012728453019505</v>
      </c>
      <c r="K65" s="7">
        <v>0.76753223330793496</v>
      </c>
      <c r="L65" s="7">
        <v>0.77021123703199001</v>
      </c>
      <c r="M65" s="8">
        <v>0.77841975914577799</v>
      </c>
      <c r="N65" s="9">
        <v>0.74383987468590795</v>
      </c>
      <c r="O65" s="9">
        <v>0.74383987469186796</v>
      </c>
      <c r="P65" s="9">
        <v>0.62144339808587101</v>
      </c>
      <c r="Q65" s="9">
        <v>0.62361249158515897</v>
      </c>
      <c r="R65" s="8">
        <v>0.63025863835826501</v>
      </c>
      <c r="S65" s="7">
        <v>0.67391614342078199</v>
      </c>
      <c r="T65" s="7">
        <v>0.689023425128376</v>
      </c>
      <c r="U65" s="7">
        <v>0.68186166911076695</v>
      </c>
      <c r="V65" s="7">
        <v>0.69153394894230302</v>
      </c>
      <c r="W65" s="8">
        <v>0.72322351508910199</v>
      </c>
      <c r="X65" s="9"/>
      <c r="Y65" s="7">
        <f t="shared" si="77"/>
        <v>0.23507987319848853</v>
      </c>
      <c r="Z65" s="11">
        <f t="shared" si="80"/>
        <v>9.2589931162692665E-2</v>
      </c>
      <c r="AA65" s="11">
        <f t="shared" si="81"/>
        <v>0.1484340555748164</v>
      </c>
      <c r="AB65" s="7">
        <f t="shared" si="78"/>
        <v>6.9923731265125966E-2</v>
      </c>
      <c r="AC65" s="7">
        <f t="shared" si="79"/>
        <v>9.2964876730836976E-2</v>
      </c>
    </row>
    <row r="66" spans="1:29" s="1" customFormat="1" x14ac:dyDescent="0.3">
      <c r="A66" s="2">
        <v>65</v>
      </c>
      <c r="B66" s="2" t="s">
        <v>30</v>
      </c>
      <c r="C66" s="2" t="s">
        <v>45</v>
      </c>
      <c r="D66" s="3" t="s">
        <v>88</v>
      </c>
      <c r="E66" s="3">
        <v>4</v>
      </c>
      <c r="F66" s="5">
        <v>180</v>
      </c>
      <c r="G66" s="5">
        <v>144</v>
      </c>
      <c r="H66" s="6">
        <v>36</v>
      </c>
      <c r="I66" s="7">
        <v>0.65275824773396895</v>
      </c>
      <c r="J66" s="7">
        <v>0.653486363966161</v>
      </c>
      <c r="K66" s="7">
        <v>0.72354938209726405</v>
      </c>
      <c r="L66" s="7">
        <v>0.72607486754928596</v>
      </c>
      <c r="M66" s="8">
        <v>0.73644789116601905</v>
      </c>
      <c r="N66" s="9">
        <v>0.78633735908486402</v>
      </c>
      <c r="O66" s="9">
        <v>0.78633735910518399</v>
      </c>
      <c r="P66" s="9">
        <v>0.56755781902390501</v>
      </c>
      <c r="Q66" s="9">
        <v>0.56953882965094904</v>
      </c>
      <c r="R66" s="8">
        <v>0.57767551085926105</v>
      </c>
      <c r="S66" s="7">
        <v>0.68810182215884497</v>
      </c>
      <c r="T66" s="7">
        <v>0.72383250757741002</v>
      </c>
      <c r="U66" s="7">
        <v>0.66686518780977799</v>
      </c>
      <c r="V66" s="7">
        <v>0.67632474096931805</v>
      </c>
      <c r="W66" s="8">
        <v>0.71863514080630297</v>
      </c>
      <c r="X66" s="9" t="s">
        <v>35</v>
      </c>
      <c r="Y66" s="7">
        <f t="shared" si="77"/>
        <v>0.27484699856947836</v>
      </c>
      <c r="Z66" s="11">
        <f t="shared" si="80"/>
        <v>5.3919324999943487E-2</v>
      </c>
      <c r="AA66" s="11">
        <f t="shared" si="81"/>
        <v>8.3431030213208343E-2</v>
      </c>
      <c r="AB66" s="7">
        <f t="shared" si="78"/>
        <v>9.8235536926019051E-2</v>
      </c>
      <c r="AC66" s="7">
        <f t="shared" si="79"/>
        <v>0.14095962994704192</v>
      </c>
    </row>
    <row r="67" spans="1:29" s="1" customFormat="1" x14ac:dyDescent="0.3">
      <c r="A67" s="2">
        <v>66</v>
      </c>
      <c r="B67" s="2" t="s">
        <v>30</v>
      </c>
      <c r="C67" s="2" t="s">
        <v>45</v>
      </c>
      <c r="D67" s="3" t="s">
        <v>88</v>
      </c>
      <c r="E67" s="3">
        <v>5</v>
      </c>
      <c r="F67" s="5">
        <v>180</v>
      </c>
      <c r="G67" s="5">
        <v>144</v>
      </c>
      <c r="H67" s="6">
        <v>36</v>
      </c>
      <c r="I67" s="7">
        <v>0.65289887648585099</v>
      </c>
      <c r="J67" s="7">
        <v>0.65470214754070699</v>
      </c>
      <c r="K67" s="7">
        <v>0.72340285284203798</v>
      </c>
      <c r="L67" s="7">
        <v>0.72592782684658697</v>
      </c>
      <c r="M67" s="8">
        <v>0.73896168342155399</v>
      </c>
      <c r="N67" s="9">
        <v>0.81476766994904104</v>
      </c>
      <c r="O67" s="9">
        <v>0.81476766996135697</v>
      </c>
      <c r="P67" s="9">
        <v>0.52845037450953203</v>
      </c>
      <c r="Q67" s="9">
        <v>0.53029488404262104</v>
      </c>
      <c r="R67" s="8">
        <v>0.53981619897977495</v>
      </c>
      <c r="S67" s="7">
        <v>0.71775050454214695</v>
      </c>
      <c r="T67" s="7">
        <v>0.75417255198001198</v>
      </c>
      <c r="U67" s="7">
        <v>0.63437814842536</v>
      </c>
      <c r="V67" s="7">
        <v>0.64337686949818895</v>
      </c>
      <c r="W67" s="8">
        <v>0.69492644376185997</v>
      </c>
      <c r="X67" s="9"/>
      <c r="Y67" s="7">
        <f t="shared" si="77"/>
        <v>0.3689135020737685</v>
      </c>
      <c r="Z67" s="11">
        <f t="shared" si="80"/>
        <v>-3.4134013902257909E-3</v>
      </c>
      <c r="AA67" s="11">
        <f t="shared" si="81"/>
        <v>6.5537332235483595E-2</v>
      </c>
      <c r="AB67" s="7">
        <f t="shared" si="78"/>
        <v>9.701716540689409E-2</v>
      </c>
      <c r="AC67" s="7">
        <f t="shared" si="79"/>
        <v>0.15511024478208502</v>
      </c>
    </row>
    <row r="68" spans="1:29" s="1" customFormat="1" x14ac:dyDescent="0.3">
      <c r="A68" s="12">
        <v>67</v>
      </c>
      <c r="B68" s="12" t="s">
        <v>30</v>
      </c>
      <c r="C68" s="12" t="s">
        <v>46</v>
      </c>
      <c r="D68" s="13" t="s">
        <v>88</v>
      </c>
      <c r="E68" s="13">
        <v>1</v>
      </c>
      <c r="F68" s="14">
        <v>180</v>
      </c>
      <c r="G68" s="14">
        <v>144</v>
      </c>
      <c r="H68" s="15">
        <v>36</v>
      </c>
      <c r="I68" s="16">
        <v>0.247131998643909</v>
      </c>
      <c r="J68" s="16">
        <v>0.24954805180911999</v>
      </c>
      <c r="K68" s="16">
        <v>1.06539738608548</v>
      </c>
      <c r="L68" s="16">
        <v>1.0691160619157001</v>
      </c>
      <c r="M68" s="17">
        <v>1.0728739506971401</v>
      </c>
      <c r="N68" s="18">
        <v>0.318756686462905</v>
      </c>
      <c r="O68" s="18">
        <v>0.318756686464577</v>
      </c>
      <c r="P68" s="18">
        <v>1.0134374325795501</v>
      </c>
      <c r="Q68" s="18">
        <v>1.0169747467640899</v>
      </c>
      <c r="R68" s="17">
        <v>1.0205493614649801</v>
      </c>
      <c r="S68" s="16">
        <v>0.19328196681184701</v>
      </c>
      <c r="T68" s="16">
        <v>0.21081030038336701</v>
      </c>
      <c r="U68" s="16">
        <v>1.07248817007189</v>
      </c>
      <c r="V68" s="16">
        <v>1.0877015280987199</v>
      </c>
      <c r="W68" s="17">
        <v>1.1035812224964501</v>
      </c>
      <c r="X68" s="18" t="s">
        <v>35</v>
      </c>
      <c r="Y68" s="16">
        <f t="shared" ref="Y68:Y70" si="82">(M68-R68)/R68</f>
        <v>5.1271002861683235E-2</v>
      </c>
      <c r="Z68" s="19"/>
      <c r="AA68" s="19"/>
      <c r="AB68" s="16">
        <f t="shared" ref="AB68:AB70" si="83">N68-S68</f>
        <v>0.125474719651058</v>
      </c>
      <c r="AC68" s="16">
        <f t="shared" ref="AC68:AC70" si="84">W68-R68</f>
        <v>8.3031861031469978E-2</v>
      </c>
    </row>
    <row r="69" spans="1:29" s="1" customFormat="1" x14ac:dyDescent="0.3">
      <c r="A69" s="12">
        <v>68</v>
      </c>
      <c r="B69" s="12" t="s">
        <v>30</v>
      </c>
      <c r="C69" s="12" t="s">
        <v>46</v>
      </c>
      <c r="D69" s="13" t="s">
        <v>88</v>
      </c>
      <c r="E69" s="13">
        <v>2</v>
      </c>
      <c r="F69" s="14">
        <v>180</v>
      </c>
      <c r="G69" s="14">
        <v>144</v>
      </c>
      <c r="H69" s="15">
        <v>36</v>
      </c>
      <c r="I69" s="16">
        <v>0.25808503510313502</v>
      </c>
      <c r="J69" s="16">
        <v>0.27299772784071802</v>
      </c>
      <c r="K69" s="16">
        <v>1.0576190699974199</v>
      </c>
      <c r="L69" s="16">
        <v>1.06131059629977</v>
      </c>
      <c r="M69" s="17">
        <v>1.0688111178659001</v>
      </c>
      <c r="N69" s="18">
        <v>0.42414402234574899</v>
      </c>
      <c r="O69" s="18">
        <v>0.42414402234577397</v>
      </c>
      <c r="P69" s="18">
        <v>0.93175719450276395</v>
      </c>
      <c r="Q69" s="18">
        <v>0.93500941100347101</v>
      </c>
      <c r="R69" s="17">
        <v>0.941617333581663</v>
      </c>
      <c r="S69" s="16">
        <v>0.35049499943254098</v>
      </c>
      <c r="T69" s="16">
        <v>0.35272530288072401</v>
      </c>
      <c r="U69" s="16">
        <v>0.96232745746128601</v>
      </c>
      <c r="V69" s="16">
        <v>0.97597817413857801</v>
      </c>
      <c r="W69" s="17">
        <v>1.0051182483400001</v>
      </c>
      <c r="X69" s="18"/>
      <c r="Y69" s="16">
        <f t="shared" si="82"/>
        <v>0.13508012198588745</v>
      </c>
      <c r="Z69" s="19">
        <f t="shared" ref="Z69:Z70" si="85">(M68-M69)/M68</f>
        <v>3.7868687450189316E-3</v>
      </c>
      <c r="AA69" s="19">
        <f t="shared" ref="AA69:AA70" si="86">(R68-R69)/R68</f>
        <v>7.734268509071586E-2</v>
      </c>
      <c r="AB69" s="16">
        <f t="shared" si="83"/>
        <v>7.3649022913208018E-2</v>
      </c>
      <c r="AC69" s="16">
        <f t="shared" si="84"/>
        <v>6.3500914758337079E-2</v>
      </c>
    </row>
    <row r="70" spans="1:29" s="1" customFormat="1" x14ac:dyDescent="0.3">
      <c r="A70" s="12">
        <v>69</v>
      </c>
      <c r="B70" s="12" t="s">
        <v>30</v>
      </c>
      <c r="C70" s="12" t="s">
        <v>46</v>
      </c>
      <c r="D70" s="13" t="s">
        <v>88</v>
      </c>
      <c r="E70" s="13">
        <v>3</v>
      </c>
      <c r="F70" s="14">
        <v>180</v>
      </c>
      <c r="G70" s="14">
        <v>144</v>
      </c>
      <c r="H70" s="15">
        <v>36</v>
      </c>
      <c r="I70" s="16">
        <v>0.25483132953598397</v>
      </c>
      <c r="J70" s="16">
        <v>0.27869869119734297</v>
      </c>
      <c r="K70" s="16">
        <v>1.05993565383837</v>
      </c>
      <c r="L70" s="16">
        <v>1.0636352659727699</v>
      </c>
      <c r="M70" s="17">
        <v>1.0749709530959399</v>
      </c>
      <c r="N70" s="18">
        <v>0.47209377377772099</v>
      </c>
      <c r="O70" s="18">
        <v>0.47209377379630801</v>
      </c>
      <c r="P70" s="18">
        <v>0.89212191348094805</v>
      </c>
      <c r="Q70" s="18">
        <v>0.89523578652081504</v>
      </c>
      <c r="R70" s="17">
        <v>0.90477675709796201</v>
      </c>
      <c r="S70" s="16">
        <v>0.234566146004837</v>
      </c>
      <c r="T70" s="16">
        <v>0.25971814982706798</v>
      </c>
      <c r="U70" s="16">
        <v>1.04468524572113</v>
      </c>
      <c r="V70" s="16">
        <v>1.05950421632799</v>
      </c>
      <c r="W70" s="17">
        <v>1.10805603218242</v>
      </c>
      <c r="X70" s="18"/>
      <c r="Y70" s="16">
        <f t="shared" si="82"/>
        <v>0.18810628662021503</v>
      </c>
      <c r="Z70" s="19">
        <f t="shared" si="85"/>
        <v>-5.7632589398388685E-3</v>
      </c>
      <c r="AA70" s="19">
        <f t="shared" si="86"/>
        <v>3.9124785801859852E-2</v>
      </c>
      <c r="AB70" s="16">
        <f t="shared" si="83"/>
        <v>0.237527627772884</v>
      </c>
      <c r="AC70" s="16">
        <f t="shared" si="84"/>
        <v>0.20327927508445798</v>
      </c>
    </row>
    <row r="71" spans="1:29" s="1" customFormat="1" x14ac:dyDescent="0.3">
      <c r="A71" s="2">
        <v>70</v>
      </c>
      <c r="B71" s="2" t="s">
        <v>30</v>
      </c>
      <c r="C71" s="2" t="s">
        <v>48</v>
      </c>
      <c r="D71" s="3" t="s">
        <v>88</v>
      </c>
      <c r="E71" s="3">
        <v>1</v>
      </c>
      <c r="F71" s="5">
        <v>180</v>
      </c>
      <c r="G71" s="5">
        <v>144</v>
      </c>
      <c r="H71" s="6">
        <v>36</v>
      </c>
      <c r="I71" s="7">
        <v>0.544064774143872</v>
      </c>
      <c r="J71" s="7">
        <v>0.544270669290145</v>
      </c>
      <c r="K71" s="7">
        <v>0.82909401691779705</v>
      </c>
      <c r="L71" s="7">
        <v>0.83198789663063</v>
      </c>
      <c r="M71" s="8">
        <v>0.834912291927282</v>
      </c>
      <c r="N71" s="9">
        <v>0.60266598139579297</v>
      </c>
      <c r="O71" s="9">
        <v>0.60266598139948502</v>
      </c>
      <c r="P71" s="9">
        <v>0.77396922074644603</v>
      </c>
      <c r="Q71" s="9">
        <v>0.77667069220875495</v>
      </c>
      <c r="R71" s="8">
        <v>0.77940065033499895</v>
      </c>
      <c r="S71" s="7">
        <v>0.59559537025283704</v>
      </c>
      <c r="T71" s="7">
        <v>0.60008007484322501</v>
      </c>
      <c r="U71" s="7">
        <v>0.75934596110887398</v>
      </c>
      <c r="V71" s="7">
        <v>0.770117363810495</v>
      </c>
      <c r="W71" s="8">
        <v>0.78136054778310304</v>
      </c>
      <c r="X71" s="9"/>
      <c r="Y71" s="7">
        <f t="shared" ref="Y71:Y74" si="87">(M71-R71)/R71</f>
        <v>7.1223499195725917E-2</v>
      </c>
      <c r="Z71" s="11"/>
      <c r="AA71" s="11"/>
      <c r="AB71" s="7">
        <f t="shared" ref="AB71:AB74" si="88">N71-S71</f>
        <v>7.0706111429559293E-3</v>
      </c>
      <c r="AC71" s="7">
        <f t="shared" ref="AC71:AC74" si="89">W71-R71</f>
        <v>1.9598974481040976E-3</v>
      </c>
    </row>
    <row r="72" spans="1:29" s="1" customFormat="1" x14ac:dyDescent="0.3">
      <c r="A72" s="2">
        <v>71</v>
      </c>
      <c r="B72" s="2" t="s">
        <v>30</v>
      </c>
      <c r="C72" s="2" t="s">
        <v>48</v>
      </c>
      <c r="D72" s="3" t="s">
        <v>88</v>
      </c>
      <c r="E72" s="3">
        <v>2</v>
      </c>
      <c r="F72" s="5">
        <v>180</v>
      </c>
      <c r="G72" s="5">
        <v>144</v>
      </c>
      <c r="H72" s="6">
        <v>36</v>
      </c>
      <c r="I72" s="7">
        <v>0.69850446151866297</v>
      </c>
      <c r="J72" s="7">
        <v>0.69856465638488496</v>
      </c>
      <c r="K72" s="7">
        <v>0.674206060859734</v>
      </c>
      <c r="L72" s="7">
        <v>0.67655931779076794</v>
      </c>
      <c r="M72" s="8">
        <v>0.68134071521725803</v>
      </c>
      <c r="N72" s="9">
        <v>0.79053436514506903</v>
      </c>
      <c r="O72" s="9">
        <v>0.79053436515129405</v>
      </c>
      <c r="P72" s="9">
        <v>0.56195586254182195</v>
      </c>
      <c r="Q72" s="9">
        <v>0.56391732003269002</v>
      </c>
      <c r="R72" s="8">
        <v>0.56790265103302495</v>
      </c>
      <c r="S72" s="7">
        <v>0.80120857438307402</v>
      </c>
      <c r="T72" s="7">
        <v>0.81944897806229999</v>
      </c>
      <c r="U72" s="7">
        <v>0.53239068962999703</v>
      </c>
      <c r="V72" s="7">
        <v>0.53994270782236997</v>
      </c>
      <c r="W72" s="8">
        <v>0.55606393982056401</v>
      </c>
      <c r="X72" s="9" t="s">
        <v>35</v>
      </c>
      <c r="Y72" s="7">
        <f t="shared" si="87"/>
        <v>0.19974913654283394</v>
      </c>
      <c r="Z72" s="11">
        <f t="shared" ref="Z72:Z74" si="90">(M71-M72)/M71</f>
        <v>0.18393737665009671</v>
      </c>
      <c r="AA72" s="11">
        <f t="shared" ref="AA72:AA74" si="91">(R71-R72)/R71</f>
        <v>0.27135979320913928</v>
      </c>
      <c r="AB72" s="7">
        <f t="shared" si="88"/>
        <v>-1.0674209238004995E-2</v>
      </c>
      <c r="AC72" s="7">
        <f t="shared" si="89"/>
        <v>-1.1838711212460939E-2</v>
      </c>
    </row>
    <row r="73" spans="1:29" s="1" customFormat="1" x14ac:dyDescent="0.3">
      <c r="A73" s="2">
        <v>72</v>
      </c>
      <c r="B73" s="2" t="s">
        <v>30</v>
      </c>
      <c r="C73" s="2" t="s">
        <v>48</v>
      </c>
      <c r="D73" s="3" t="s">
        <v>88</v>
      </c>
      <c r="E73" s="3">
        <v>3</v>
      </c>
      <c r="F73" s="5">
        <v>180</v>
      </c>
      <c r="G73" s="5">
        <v>144</v>
      </c>
      <c r="H73" s="6">
        <v>36</v>
      </c>
      <c r="I73" s="7">
        <v>0.71610031454991296</v>
      </c>
      <c r="J73" s="7">
        <v>0.71685874133732197</v>
      </c>
      <c r="K73" s="7">
        <v>0.65423633917721202</v>
      </c>
      <c r="L73" s="7">
        <v>0.65651989355187901</v>
      </c>
      <c r="M73" s="8">
        <v>0.66351675078435501</v>
      </c>
      <c r="N73" s="9">
        <v>0.83342422516639603</v>
      </c>
      <c r="O73" s="9">
        <v>0.83342422517595804</v>
      </c>
      <c r="P73" s="9">
        <v>0.50113153899347795</v>
      </c>
      <c r="Q73" s="9">
        <v>0.50288069453502304</v>
      </c>
      <c r="R73" s="8">
        <v>0.508240142830785</v>
      </c>
      <c r="S73" s="7">
        <v>0.80787851933704302</v>
      </c>
      <c r="T73" s="7">
        <v>0.82799312114984402</v>
      </c>
      <c r="U73" s="7">
        <v>0.52338297370689402</v>
      </c>
      <c r="V73" s="7">
        <v>0.53080721649701301</v>
      </c>
      <c r="W73" s="8">
        <v>0.55513147479858704</v>
      </c>
      <c r="X73" s="9"/>
      <c r="Y73" s="7">
        <f t="shared" si="87"/>
        <v>0.30551818887959875</v>
      </c>
      <c r="Z73" s="11">
        <f t="shared" si="90"/>
        <v>2.6160134033997244E-2</v>
      </c>
      <c r="AA73" s="11">
        <f t="shared" si="91"/>
        <v>0.10505763284202459</v>
      </c>
      <c r="AB73" s="7">
        <f t="shared" si="88"/>
        <v>2.5545705829353005E-2</v>
      </c>
      <c r="AC73" s="7">
        <f t="shared" si="89"/>
        <v>4.6891331967802041E-2</v>
      </c>
    </row>
    <row r="74" spans="1:29" s="1" customFormat="1" x14ac:dyDescent="0.3">
      <c r="A74" s="2">
        <v>73</v>
      </c>
      <c r="B74" s="2" t="s">
        <v>30</v>
      </c>
      <c r="C74" s="2" t="s">
        <v>48</v>
      </c>
      <c r="D74" s="3" t="s">
        <v>88</v>
      </c>
      <c r="E74" s="3">
        <v>4</v>
      </c>
      <c r="F74" s="5">
        <v>180</v>
      </c>
      <c r="G74" s="5">
        <v>144</v>
      </c>
      <c r="H74" s="6">
        <v>36</v>
      </c>
      <c r="I74" s="7">
        <v>0.71026334849140005</v>
      </c>
      <c r="J74" s="7">
        <v>0.71226249219212801</v>
      </c>
      <c r="K74" s="7">
        <v>0.66092765720277902</v>
      </c>
      <c r="L74" s="7">
        <v>0.663234567034236</v>
      </c>
      <c r="M74" s="8">
        <v>0.67270982659045997</v>
      </c>
      <c r="N74" s="9">
        <v>0.86963099830989299</v>
      </c>
      <c r="O74" s="9">
        <v>0.86963099832706903</v>
      </c>
      <c r="P74" s="9">
        <v>0.44333598625901699</v>
      </c>
      <c r="Q74" s="9">
        <v>0.44488341150925897</v>
      </c>
      <c r="R74" s="8">
        <v>0.45123921080837898</v>
      </c>
      <c r="S74" s="7">
        <v>0.80761731051424701</v>
      </c>
      <c r="T74" s="7">
        <v>0.82691115564947903</v>
      </c>
      <c r="U74" s="7">
        <v>0.52373864922258595</v>
      </c>
      <c r="V74" s="7">
        <v>0.53116793730748102</v>
      </c>
      <c r="W74" s="8">
        <v>0.56439742966030604</v>
      </c>
      <c r="X74" s="9"/>
      <c r="Y74" s="7">
        <f t="shared" si="87"/>
        <v>0.49080534332405262</v>
      </c>
      <c r="Z74" s="11">
        <f t="shared" si="90"/>
        <v>-1.3855077200745356E-2</v>
      </c>
      <c r="AA74" s="11">
        <f t="shared" si="91"/>
        <v>0.11215354164061789</v>
      </c>
      <c r="AB74" s="7">
        <f t="shared" si="88"/>
        <v>6.2013687795645978E-2</v>
      </c>
      <c r="AC74" s="7">
        <f t="shared" si="89"/>
        <v>0.11315821885192706</v>
      </c>
    </row>
    <row r="75" spans="1:29" s="1" customFormat="1" x14ac:dyDescent="0.3">
      <c r="A75" s="12">
        <v>74</v>
      </c>
      <c r="B75" s="12" t="s">
        <v>30</v>
      </c>
      <c r="C75" s="12" t="s">
        <v>47</v>
      </c>
      <c r="D75" s="13" t="s">
        <v>88</v>
      </c>
      <c r="E75" s="13">
        <v>1</v>
      </c>
      <c r="F75" s="14">
        <v>180</v>
      </c>
      <c r="G75" s="14">
        <v>144</v>
      </c>
      <c r="H75" s="15">
        <v>36</v>
      </c>
      <c r="I75" s="16">
        <v>0.54777955464116501</v>
      </c>
      <c r="J75" s="16">
        <v>0.54792926029785205</v>
      </c>
      <c r="K75" s="16">
        <v>0.82570954336255498</v>
      </c>
      <c r="L75" s="16">
        <v>0.82859160986824798</v>
      </c>
      <c r="M75" s="17">
        <v>0.83150406738903304</v>
      </c>
      <c r="N75" s="18">
        <v>0.62794382882000999</v>
      </c>
      <c r="O75" s="18">
        <v>0.62794382882859601</v>
      </c>
      <c r="P75" s="18">
        <v>0.74894525109264798</v>
      </c>
      <c r="Q75" s="18">
        <v>0.75155937859077704</v>
      </c>
      <c r="R75" s="17">
        <v>0.75420107172214002</v>
      </c>
      <c r="S75" s="16">
        <v>0.61114503399467801</v>
      </c>
      <c r="T75" s="16">
        <v>0.62999165937986501</v>
      </c>
      <c r="U75" s="16">
        <v>0.744604150500078</v>
      </c>
      <c r="V75" s="16">
        <v>0.75516643906038405</v>
      </c>
      <c r="W75" s="17">
        <v>0.76619134981201797</v>
      </c>
      <c r="X75" s="18"/>
      <c r="Y75" s="16">
        <f t="shared" ref="Y75:Y77" si="92">(M75-R75)/R75</f>
        <v>0.10249653383596982</v>
      </c>
      <c r="Z75" s="19"/>
      <c r="AA75" s="19"/>
      <c r="AB75" s="16">
        <f t="shared" ref="AB75:AB77" si="93">N75-S75</f>
        <v>1.6798794825331975E-2</v>
      </c>
      <c r="AC75" s="16">
        <f t="shared" ref="AC75:AC77" si="94">W75-R75</f>
        <v>1.1990278089877959E-2</v>
      </c>
    </row>
    <row r="76" spans="1:29" s="1" customFormat="1" x14ac:dyDescent="0.3">
      <c r="A76" s="12">
        <v>75</v>
      </c>
      <c r="B76" s="12" t="s">
        <v>30</v>
      </c>
      <c r="C76" s="12" t="s">
        <v>47</v>
      </c>
      <c r="D76" s="13" t="s">
        <v>88</v>
      </c>
      <c r="E76" s="13">
        <v>2</v>
      </c>
      <c r="F76" s="14">
        <v>180</v>
      </c>
      <c r="G76" s="14">
        <v>144</v>
      </c>
      <c r="H76" s="15">
        <v>36</v>
      </c>
      <c r="I76" s="16">
        <v>0.61629524504162703</v>
      </c>
      <c r="J76" s="16">
        <v>0.61753313225039497</v>
      </c>
      <c r="K76" s="16">
        <v>0.76059032720205699</v>
      </c>
      <c r="L76" s="16">
        <v>0.76324510081367902</v>
      </c>
      <c r="M76" s="17">
        <v>0.76863912623738995</v>
      </c>
      <c r="N76" s="18">
        <v>0.73406825774738904</v>
      </c>
      <c r="O76" s="18">
        <v>0.73406825777127105</v>
      </c>
      <c r="P76" s="18">
        <v>0.63318541781823001</v>
      </c>
      <c r="Q76" s="18">
        <v>0.63539549580419497</v>
      </c>
      <c r="R76" s="17">
        <v>0.63988597920831503</v>
      </c>
      <c r="S76" s="16">
        <v>0.71353717572972497</v>
      </c>
      <c r="T76" s="16">
        <v>0.72058349423083701</v>
      </c>
      <c r="U76" s="16">
        <v>0.639095504347862</v>
      </c>
      <c r="V76" s="16">
        <v>0.64816114161295502</v>
      </c>
      <c r="W76" s="17">
        <v>0.667513483972202</v>
      </c>
      <c r="X76" s="18" t="s">
        <v>35</v>
      </c>
      <c r="Y76" s="16">
        <f t="shared" si="92"/>
        <v>0.20121263977118539</v>
      </c>
      <c r="Z76" s="19">
        <f t="shared" ref="Z76:Z77" si="95">(M75-M76)/M75</f>
        <v>7.5603888925092511E-2</v>
      </c>
      <c r="AA76" s="19">
        <f t="shared" ref="AA76:AA77" si="96">(R75-R76)/R75</f>
        <v>0.15157110855437836</v>
      </c>
      <c r="AB76" s="16">
        <f t="shared" si="93"/>
        <v>2.0531082017664071E-2</v>
      </c>
      <c r="AC76" s="16">
        <f t="shared" si="94"/>
        <v>2.7627504763886979E-2</v>
      </c>
    </row>
    <row r="77" spans="1:29" s="1" customFormat="1" x14ac:dyDescent="0.3">
      <c r="A77" s="12">
        <v>76</v>
      </c>
      <c r="B77" s="12" t="s">
        <v>30</v>
      </c>
      <c r="C77" s="12" t="s">
        <v>47</v>
      </c>
      <c r="D77" s="13" t="s">
        <v>88</v>
      </c>
      <c r="E77" s="13">
        <v>3</v>
      </c>
      <c r="F77" s="14">
        <v>180</v>
      </c>
      <c r="G77" s="14">
        <v>144</v>
      </c>
      <c r="H77" s="15">
        <v>36</v>
      </c>
      <c r="I77" s="16">
        <v>0.60991348363129605</v>
      </c>
      <c r="J77" s="16">
        <v>0.61507140302096197</v>
      </c>
      <c r="K77" s="16">
        <v>0.76688929738551204</v>
      </c>
      <c r="L77" s="16">
        <v>0.76956605699830305</v>
      </c>
      <c r="M77" s="17">
        <v>0.77776770310935295</v>
      </c>
      <c r="N77" s="18">
        <v>0.77810283879756204</v>
      </c>
      <c r="O77" s="18">
        <v>0.77810283880084896</v>
      </c>
      <c r="P77" s="18">
        <v>0.57839121533934701</v>
      </c>
      <c r="Q77" s="18">
        <v>0.58041003898298404</v>
      </c>
      <c r="R77" s="17">
        <v>0.58659575584997603</v>
      </c>
      <c r="S77" s="16">
        <v>0.66038510130561401</v>
      </c>
      <c r="T77" s="16">
        <v>0.67032109223743597</v>
      </c>
      <c r="U77" s="16">
        <v>0.69586500272086504</v>
      </c>
      <c r="V77" s="16">
        <v>0.70573592131945195</v>
      </c>
      <c r="W77" s="17">
        <v>0.73807629332147895</v>
      </c>
      <c r="X77" s="18"/>
      <c r="Y77" s="16">
        <f t="shared" si="92"/>
        <v>0.32590066558250008</v>
      </c>
      <c r="Z77" s="19">
        <f t="shared" si="95"/>
        <v>-1.1876284410148139E-2</v>
      </c>
      <c r="AA77" s="19">
        <f t="shared" si="96"/>
        <v>8.3280811097425772E-2</v>
      </c>
      <c r="AB77" s="16">
        <f t="shared" si="93"/>
        <v>0.11771773749194803</v>
      </c>
      <c r="AC77" s="16">
        <f t="shared" si="94"/>
        <v>0.15148053747150292</v>
      </c>
    </row>
    <row r="78" spans="1:29" s="1" customFormat="1" x14ac:dyDescent="0.3">
      <c r="A78" s="2">
        <v>77</v>
      </c>
      <c r="B78" s="2" t="s">
        <v>30</v>
      </c>
      <c r="C78" s="2" t="s">
        <v>49</v>
      </c>
      <c r="D78" s="3" t="s">
        <v>88</v>
      </c>
      <c r="E78" s="3">
        <v>1</v>
      </c>
      <c r="F78" s="5">
        <v>180</v>
      </c>
      <c r="G78" s="5">
        <v>144</v>
      </c>
      <c r="H78" s="6">
        <v>36</v>
      </c>
      <c r="I78" s="7">
        <v>0.489263120770563</v>
      </c>
      <c r="J78" s="7">
        <v>0.489338319463482</v>
      </c>
      <c r="K78" s="7">
        <v>0.87750745881603598</v>
      </c>
      <c r="L78" s="7">
        <v>0.88057032138784397</v>
      </c>
      <c r="M78" s="8">
        <v>0.88366548144566004</v>
      </c>
      <c r="N78" s="9">
        <v>0.53801560216692401</v>
      </c>
      <c r="O78" s="9">
        <v>0.53801560217581201</v>
      </c>
      <c r="P78" s="9">
        <v>0.83456365908771002</v>
      </c>
      <c r="Q78" s="9">
        <v>0.83747663010525497</v>
      </c>
      <c r="R78" s="8">
        <v>0.84042031802193495</v>
      </c>
      <c r="S78" s="7">
        <v>0.39176434010839201</v>
      </c>
      <c r="T78" s="7">
        <v>0.41458795870888998</v>
      </c>
      <c r="U78" s="7">
        <v>0.93125274767444799</v>
      </c>
      <c r="V78" s="7">
        <v>0.94446266630961795</v>
      </c>
      <c r="W78" s="8">
        <v>0.95825117181745001</v>
      </c>
      <c r="X78" s="9"/>
      <c r="Y78" s="7">
        <f t="shared" ref="Y78:Y80" si="97">(M78-R78)/R78</f>
        <v>5.1456589633041679E-2</v>
      </c>
      <c r="Z78" s="11"/>
      <c r="AA78" s="11"/>
      <c r="AB78" s="7">
        <f t="shared" ref="AB78:AB80" si="98">N78-S78</f>
        <v>0.14625126205853201</v>
      </c>
      <c r="AC78" s="7">
        <f t="shared" ref="AC78:AC80" si="99">W78-R78</f>
        <v>0.11783085379551506</v>
      </c>
    </row>
    <row r="79" spans="1:29" s="1" customFormat="1" x14ac:dyDescent="0.3">
      <c r="A79" s="2">
        <v>78</v>
      </c>
      <c r="B79" s="2" t="s">
        <v>30</v>
      </c>
      <c r="C79" s="2" t="s">
        <v>49</v>
      </c>
      <c r="D79" s="3" t="s">
        <v>88</v>
      </c>
      <c r="E79" s="3">
        <v>2</v>
      </c>
      <c r="F79" s="5">
        <v>180</v>
      </c>
      <c r="G79" s="5">
        <v>144</v>
      </c>
      <c r="H79" s="6">
        <v>36</v>
      </c>
      <c r="I79" s="7">
        <v>0.52372902107570796</v>
      </c>
      <c r="J79" s="7">
        <v>0.52431308502733598</v>
      </c>
      <c r="K79" s="7">
        <v>0.84738206324603704</v>
      </c>
      <c r="L79" s="7">
        <v>0.850339775775386</v>
      </c>
      <c r="M79" s="8">
        <v>0.85634931892795296</v>
      </c>
      <c r="N79" s="9">
        <v>0.60106295873387405</v>
      </c>
      <c r="O79" s="9">
        <v>0.601062958734355</v>
      </c>
      <c r="P79" s="9">
        <v>0.77552891773435095</v>
      </c>
      <c r="Q79" s="9">
        <v>0.77823583318175704</v>
      </c>
      <c r="R79" s="8">
        <v>0.78373580149514699</v>
      </c>
      <c r="S79" s="7">
        <v>0.41918605948054299</v>
      </c>
      <c r="T79" s="7">
        <v>0.45670709087154598</v>
      </c>
      <c r="U79" s="7">
        <v>0.91001833737724702</v>
      </c>
      <c r="V79" s="7">
        <v>0.92292704365842104</v>
      </c>
      <c r="W79" s="8">
        <v>0.95048315428399499</v>
      </c>
      <c r="X79" s="9" t="s">
        <v>35</v>
      </c>
      <c r="Y79" s="7">
        <f t="shared" si="97"/>
        <v>9.2650504537727954E-2</v>
      </c>
      <c r="Z79" s="11">
        <f t="shared" ref="Z79:Z80" si="100">(M78-M79)/M78</f>
        <v>3.0912334012434605E-2</v>
      </c>
      <c r="AA79" s="11">
        <f t="shared" ref="AA79:AA80" si="101">(R78-R79)/R78</f>
        <v>6.7447817849292518E-2</v>
      </c>
      <c r="AB79" s="7">
        <f t="shared" si="98"/>
        <v>0.18187689925333106</v>
      </c>
      <c r="AC79" s="7">
        <f t="shared" si="99"/>
        <v>0.166747352788848</v>
      </c>
    </row>
    <row r="80" spans="1:29" s="1" customFormat="1" x14ac:dyDescent="0.3">
      <c r="A80" s="2">
        <v>79</v>
      </c>
      <c r="B80" s="2" t="s">
        <v>30</v>
      </c>
      <c r="C80" s="2" t="s">
        <v>49</v>
      </c>
      <c r="D80" s="3" t="s">
        <v>88</v>
      </c>
      <c r="E80" s="3">
        <v>3</v>
      </c>
      <c r="F80" s="5">
        <v>180</v>
      </c>
      <c r="G80" s="5">
        <v>144</v>
      </c>
      <c r="H80" s="6">
        <v>36</v>
      </c>
      <c r="I80" s="7">
        <v>0.52631124058911505</v>
      </c>
      <c r="J80" s="7">
        <v>0.53027274493116205</v>
      </c>
      <c r="K80" s="7">
        <v>0.84508179666559802</v>
      </c>
      <c r="L80" s="7">
        <v>0.84803148031685205</v>
      </c>
      <c r="M80" s="8">
        <v>0.85706937125465898</v>
      </c>
      <c r="N80" s="9">
        <v>0.66724732298045397</v>
      </c>
      <c r="O80" s="9">
        <v>0.66724732298050304</v>
      </c>
      <c r="P80" s="9">
        <v>0.708282634777057</v>
      </c>
      <c r="Q80" s="9">
        <v>0.71075483299090103</v>
      </c>
      <c r="R80" s="8">
        <v>0.71832969879858399</v>
      </c>
      <c r="S80" s="7">
        <v>0.44599596477862902</v>
      </c>
      <c r="T80" s="7">
        <v>0.51452263700085499</v>
      </c>
      <c r="U80" s="7">
        <v>0.88876735004839302</v>
      </c>
      <c r="V80" s="7">
        <v>0.90137460882862597</v>
      </c>
      <c r="W80" s="8">
        <v>0.94268013017462504</v>
      </c>
      <c r="X80" s="9"/>
      <c r="Y80" s="7">
        <f t="shared" si="97"/>
        <v>0.1931420525813132</v>
      </c>
      <c r="Z80" s="11">
        <f t="shared" si="100"/>
        <v>-8.4083949247188241E-4</v>
      </c>
      <c r="AA80" s="11">
        <f t="shared" si="101"/>
        <v>8.345427447844872E-2</v>
      </c>
      <c r="AB80" s="7">
        <f t="shared" si="98"/>
        <v>0.22125135820182495</v>
      </c>
      <c r="AC80" s="7">
        <f t="shared" si="99"/>
        <v>0.22435043137604105</v>
      </c>
    </row>
    <row r="81" spans="1:29" s="1" customFormat="1" x14ac:dyDescent="0.3">
      <c r="A81" s="12">
        <v>80</v>
      </c>
      <c r="B81" s="12" t="s">
        <v>30</v>
      </c>
      <c r="C81" s="12" t="s">
        <v>50</v>
      </c>
      <c r="D81" s="13" t="s">
        <v>88</v>
      </c>
      <c r="E81" s="13">
        <v>1</v>
      </c>
      <c r="F81" s="14">
        <v>180</v>
      </c>
      <c r="G81" s="14">
        <v>144</v>
      </c>
      <c r="H81" s="15">
        <v>36</v>
      </c>
      <c r="I81" s="16">
        <v>0.48083701684073399</v>
      </c>
      <c r="J81" s="16">
        <v>0.481272049988134</v>
      </c>
      <c r="K81" s="16">
        <v>0.88471637796778901</v>
      </c>
      <c r="L81" s="16">
        <v>0.88780440263757199</v>
      </c>
      <c r="M81" s="17">
        <v>0.89092499012440296</v>
      </c>
      <c r="N81" s="18">
        <v>0.54486955815201099</v>
      </c>
      <c r="O81" s="18">
        <v>0.54486955815218896</v>
      </c>
      <c r="P81" s="18">
        <v>0.82834977282009603</v>
      </c>
      <c r="Q81" s="18">
        <v>0.83124105481439303</v>
      </c>
      <c r="R81" s="17">
        <v>0.83416282499990602</v>
      </c>
      <c r="S81" s="16">
        <v>0.465530064554394</v>
      </c>
      <c r="T81" s="16">
        <v>0.46860744922213998</v>
      </c>
      <c r="U81" s="16">
        <v>0.87295783697609497</v>
      </c>
      <c r="V81" s="16">
        <v>0.88534083614273895</v>
      </c>
      <c r="W81" s="17">
        <v>0.89826620358279097</v>
      </c>
      <c r="X81" s="18"/>
      <c r="Y81" s="16">
        <f t="shared" ref="Y81:Y84" si="102">(M81-R81)/R81</f>
        <v>6.8046864980471092E-2</v>
      </c>
      <c r="Z81" s="19"/>
      <c r="AA81" s="19"/>
      <c r="AB81" s="16">
        <f t="shared" ref="AB81:AB84" si="103">N81-S81</f>
        <v>7.9339493597616995E-2</v>
      </c>
      <c r="AC81" s="16">
        <f t="shared" ref="AC81:AC84" si="104">W81-R81</f>
        <v>6.4103378582884951E-2</v>
      </c>
    </row>
    <row r="82" spans="1:29" s="1" customFormat="1" x14ac:dyDescent="0.3">
      <c r="A82" s="12">
        <v>81</v>
      </c>
      <c r="B82" s="12" t="s">
        <v>30</v>
      </c>
      <c r="C82" s="12" t="s">
        <v>50</v>
      </c>
      <c r="D82" s="13" t="s">
        <v>88</v>
      </c>
      <c r="E82" s="13">
        <v>2</v>
      </c>
      <c r="F82" s="14">
        <v>180</v>
      </c>
      <c r="G82" s="14">
        <v>144</v>
      </c>
      <c r="H82" s="15">
        <v>36</v>
      </c>
      <c r="I82" s="16">
        <v>0.62889470328814201</v>
      </c>
      <c r="J82" s="16">
        <v>0.62920096626257305</v>
      </c>
      <c r="K82" s="16">
        <v>0.74799859811217395</v>
      </c>
      <c r="L82" s="16">
        <v>0.75060942140137199</v>
      </c>
      <c r="M82" s="17">
        <v>0.75591414762627596</v>
      </c>
      <c r="N82" s="18">
        <v>0.729196788066372</v>
      </c>
      <c r="O82" s="18">
        <v>0.72919678807258004</v>
      </c>
      <c r="P82" s="18">
        <v>0.63895860121233095</v>
      </c>
      <c r="Q82" s="18">
        <v>0.64118882998694304</v>
      </c>
      <c r="R82" s="17">
        <v>0.64572025619152795</v>
      </c>
      <c r="S82" s="16">
        <v>0.69238934803864105</v>
      </c>
      <c r="T82" s="16">
        <v>0.71251841296379903</v>
      </c>
      <c r="U82" s="16">
        <v>0.66226577665184405</v>
      </c>
      <c r="V82" s="16">
        <v>0.67166008667806998</v>
      </c>
      <c r="W82" s="17">
        <v>0.69171404411539705</v>
      </c>
      <c r="X82" s="18"/>
      <c r="Y82" s="16">
        <f t="shared" si="102"/>
        <v>0.17065267873842763</v>
      </c>
      <c r="Z82" s="19">
        <f t="shared" ref="Z82:Z84" si="105">(M81-M82)/M81</f>
        <v>0.15154007800283498</v>
      </c>
      <c r="AA82" s="19">
        <f t="shared" ref="AA82:AA84" si="106">(R81-R82)/R81</f>
        <v>0.22590621777996317</v>
      </c>
      <c r="AB82" s="16">
        <f t="shared" si="103"/>
        <v>3.6807440027730953E-2</v>
      </c>
      <c r="AC82" s="16">
        <f t="shared" si="104"/>
        <v>4.5993787923869101E-2</v>
      </c>
    </row>
    <row r="83" spans="1:29" s="1" customFormat="1" x14ac:dyDescent="0.3">
      <c r="A83" s="12">
        <v>82</v>
      </c>
      <c r="B83" s="12" t="s">
        <v>30</v>
      </c>
      <c r="C83" s="12" t="s">
        <v>50</v>
      </c>
      <c r="D83" s="13" t="s">
        <v>88</v>
      </c>
      <c r="E83" s="13">
        <v>3</v>
      </c>
      <c r="F83" s="14">
        <v>180</v>
      </c>
      <c r="G83" s="14">
        <v>144</v>
      </c>
      <c r="H83" s="15">
        <v>36</v>
      </c>
      <c r="I83" s="16">
        <v>0.64543087761060502</v>
      </c>
      <c r="J83" s="16">
        <v>0.64776500978060003</v>
      </c>
      <c r="K83" s="16">
        <v>0.731143567753055</v>
      </c>
      <c r="L83" s="16">
        <v>0.73369556004188397</v>
      </c>
      <c r="M83" s="17">
        <v>0.74151491652465795</v>
      </c>
      <c r="N83" s="18">
        <v>0.77524960748428295</v>
      </c>
      <c r="O83" s="18">
        <v>0.77524960748504901</v>
      </c>
      <c r="P83" s="18">
        <v>0.58209791616199402</v>
      </c>
      <c r="Q83" s="18">
        <v>0.58412967771869295</v>
      </c>
      <c r="R83" s="17">
        <v>0.59035503661549504</v>
      </c>
      <c r="S83" s="16">
        <v>0.70995893739023697</v>
      </c>
      <c r="T83" s="16">
        <v>0.74979645381908799</v>
      </c>
      <c r="U83" s="16">
        <v>0.64307462278779104</v>
      </c>
      <c r="V83" s="16">
        <v>0.652196704268445</v>
      </c>
      <c r="W83" s="17">
        <v>0.68208363987334197</v>
      </c>
      <c r="X83" s="18" t="s">
        <v>35</v>
      </c>
      <c r="Y83" s="16">
        <f t="shared" si="102"/>
        <v>0.25604910695056043</v>
      </c>
      <c r="Z83" s="19">
        <f t="shared" si="105"/>
        <v>1.9048765189584711E-2</v>
      </c>
      <c r="AA83" s="19">
        <f t="shared" si="106"/>
        <v>8.5741803892877971E-2</v>
      </c>
      <c r="AB83" s="16">
        <f t="shared" si="103"/>
        <v>6.5290670094045988E-2</v>
      </c>
      <c r="AC83" s="16">
        <f t="shared" si="104"/>
        <v>9.172860325784693E-2</v>
      </c>
    </row>
    <row r="84" spans="1:29" s="1" customFormat="1" x14ac:dyDescent="0.3">
      <c r="A84" s="12">
        <v>83</v>
      </c>
      <c r="B84" s="12" t="s">
        <v>30</v>
      </c>
      <c r="C84" s="12" t="s">
        <v>50</v>
      </c>
      <c r="D84" s="13" t="s">
        <v>88</v>
      </c>
      <c r="E84" s="13">
        <v>4</v>
      </c>
      <c r="F84" s="14">
        <v>180</v>
      </c>
      <c r="G84" s="14">
        <v>144</v>
      </c>
      <c r="H84" s="15">
        <v>36</v>
      </c>
      <c r="I84" s="16">
        <v>0.62946581327293905</v>
      </c>
      <c r="J84" s="16">
        <v>0.634342439708244</v>
      </c>
      <c r="K84" s="16">
        <v>0.747422812811537</v>
      </c>
      <c r="L84" s="16">
        <v>0.75003162637280796</v>
      </c>
      <c r="M84" s="17">
        <v>0.76074690674041301</v>
      </c>
      <c r="N84" s="18">
        <v>0.80880525985071405</v>
      </c>
      <c r="O84" s="18">
        <v>0.80880525987767504</v>
      </c>
      <c r="P84" s="18">
        <v>0.53688810906236395</v>
      </c>
      <c r="Q84" s="18">
        <v>0.53876206976546004</v>
      </c>
      <c r="R84" s="17">
        <v>0.546459060700212</v>
      </c>
      <c r="S84" s="16">
        <v>0.75701328391827705</v>
      </c>
      <c r="T84" s="16">
        <v>0.809826011768638</v>
      </c>
      <c r="U84" s="16">
        <v>0.58860357250871398</v>
      </c>
      <c r="V84" s="16">
        <v>0.59695297638497302</v>
      </c>
      <c r="W84" s="17">
        <v>0.63429793448679705</v>
      </c>
      <c r="X84" s="18"/>
      <c r="Y84" s="16">
        <f t="shared" si="102"/>
        <v>0.3921388836807293</v>
      </c>
      <c r="Z84" s="19">
        <f t="shared" si="105"/>
        <v>-2.5936080026402984E-2</v>
      </c>
      <c r="AA84" s="19">
        <f t="shared" si="106"/>
        <v>7.4355215408915015E-2</v>
      </c>
      <c r="AB84" s="16">
        <f t="shared" si="103"/>
        <v>5.1791975932437007E-2</v>
      </c>
      <c r="AC84" s="16">
        <f t="shared" si="104"/>
        <v>8.7838873786585059E-2</v>
      </c>
    </row>
    <row r="85" spans="1:29" s="1" customFormat="1" x14ac:dyDescent="0.3">
      <c r="A85" s="2">
        <v>84</v>
      </c>
      <c r="B85" s="2" t="s">
        <v>30</v>
      </c>
      <c r="C85" s="2" t="s">
        <v>51</v>
      </c>
      <c r="D85" s="3" t="s">
        <v>88</v>
      </c>
      <c r="E85" s="3">
        <v>1</v>
      </c>
      <c r="F85" s="5">
        <v>180</v>
      </c>
      <c r="G85" s="5">
        <v>144</v>
      </c>
      <c r="H85" s="6">
        <v>36</v>
      </c>
      <c r="I85" s="7">
        <v>0.42837030004959697</v>
      </c>
      <c r="J85" s="7">
        <v>0.42904992277117598</v>
      </c>
      <c r="K85" s="7">
        <v>0.92834542182434499</v>
      </c>
      <c r="L85" s="7">
        <v>0.93158572983272503</v>
      </c>
      <c r="M85" s="8">
        <v>0.93486020646608003</v>
      </c>
      <c r="N85" s="9">
        <v>0.48259470670958499</v>
      </c>
      <c r="O85" s="9">
        <v>0.48259470671476301</v>
      </c>
      <c r="P85" s="9">
        <v>0.88320445055482999</v>
      </c>
      <c r="Q85" s="9">
        <v>0.88628719797501498</v>
      </c>
      <c r="R85" s="8">
        <v>0.88940245256434003</v>
      </c>
      <c r="S85" s="7">
        <v>0.41149662542902199</v>
      </c>
      <c r="T85" s="7">
        <v>0.41464391232137299</v>
      </c>
      <c r="U85" s="7">
        <v>0.91602242696604297</v>
      </c>
      <c r="V85" s="7">
        <v>0.92901630189251205</v>
      </c>
      <c r="W85" s="8">
        <v>0.94257930110090105</v>
      </c>
      <c r="X85" s="9"/>
      <c r="Y85" s="7">
        <f t="shared" ref="Y85:Y89" si="107">(M85-R85)/R85</f>
        <v>5.1110443613771754E-2</v>
      </c>
      <c r="Z85" s="11"/>
      <c r="AA85" s="11"/>
      <c r="AB85" s="7">
        <f t="shared" ref="AB85:AB89" si="108">N85-S85</f>
        <v>7.1098081280562997E-2</v>
      </c>
      <c r="AC85" s="7">
        <f t="shared" ref="AC85:AC89" si="109">W85-R85</f>
        <v>5.3176848536561017E-2</v>
      </c>
    </row>
    <row r="86" spans="1:29" s="1" customFormat="1" x14ac:dyDescent="0.3">
      <c r="A86" s="2">
        <v>85</v>
      </c>
      <c r="B86" s="2" t="s">
        <v>30</v>
      </c>
      <c r="C86" s="2" t="s">
        <v>51</v>
      </c>
      <c r="D86" s="3" t="s">
        <v>88</v>
      </c>
      <c r="E86" s="3">
        <v>2</v>
      </c>
      <c r="F86" s="5">
        <v>180</v>
      </c>
      <c r="G86" s="5">
        <v>144</v>
      </c>
      <c r="H86" s="6">
        <v>36</v>
      </c>
      <c r="I86" s="7">
        <v>0.62309591256275199</v>
      </c>
      <c r="J86" s="7">
        <v>0.62331921020603198</v>
      </c>
      <c r="K86" s="7">
        <v>0.75381995713683303</v>
      </c>
      <c r="L86" s="7">
        <v>0.75645109936747701</v>
      </c>
      <c r="M86" s="8">
        <v>0.76179711004927797</v>
      </c>
      <c r="N86" s="9">
        <v>0.72579442018765505</v>
      </c>
      <c r="O86" s="9">
        <v>0.72579442019565199</v>
      </c>
      <c r="P86" s="9">
        <v>0.64296000564187095</v>
      </c>
      <c r="Q86" s="9">
        <v>0.64520420096655495</v>
      </c>
      <c r="R86" s="8">
        <v>0.64976400470428997</v>
      </c>
      <c r="S86" s="7">
        <v>0.66669933789356595</v>
      </c>
      <c r="T86" s="7">
        <v>0.67492495553515996</v>
      </c>
      <c r="U86" s="7">
        <v>0.68936577169630198</v>
      </c>
      <c r="V86" s="7">
        <v>0.69914449801600398</v>
      </c>
      <c r="W86" s="8">
        <v>0.72001906579789798</v>
      </c>
      <c r="X86" s="9"/>
      <c r="Y86" s="7">
        <f t="shared" si="107"/>
        <v>0.17242122452747238</v>
      </c>
      <c r="Z86" s="11">
        <f t="shared" ref="Z86:Z89" si="110">(M85-M86)/M85</f>
        <v>0.1851218986751057</v>
      </c>
      <c r="AA86" s="11">
        <f t="shared" ref="AA86:AA89" si="111">(R85-R86)/R85</f>
        <v>0.26943758381722527</v>
      </c>
      <c r="AB86" s="7">
        <f t="shared" si="108"/>
        <v>5.9095082294089107E-2</v>
      </c>
      <c r="AC86" s="7">
        <f t="shared" si="109"/>
        <v>7.0255061093608018E-2</v>
      </c>
    </row>
    <row r="87" spans="1:29" s="1" customFormat="1" x14ac:dyDescent="0.3">
      <c r="A87" s="2">
        <v>86</v>
      </c>
      <c r="B87" s="2" t="s">
        <v>30</v>
      </c>
      <c r="C87" s="2" t="s">
        <v>51</v>
      </c>
      <c r="D87" s="3" t="s">
        <v>88</v>
      </c>
      <c r="E87" s="3">
        <v>3</v>
      </c>
      <c r="F87" s="5">
        <v>180</v>
      </c>
      <c r="G87" s="5">
        <v>144</v>
      </c>
      <c r="H87" s="6">
        <v>36</v>
      </c>
      <c r="I87" s="7">
        <v>0.67152705261495405</v>
      </c>
      <c r="J87" s="7">
        <v>0.67196845332511101</v>
      </c>
      <c r="K87" s="7">
        <v>0.70372343052272002</v>
      </c>
      <c r="L87" s="7">
        <v>0.706179715235286</v>
      </c>
      <c r="M87" s="8">
        <v>0.71370582175010999</v>
      </c>
      <c r="N87" s="9">
        <v>0.77656933662160399</v>
      </c>
      <c r="O87" s="9">
        <v>0.77656933662762495</v>
      </c>
      <c r="P87" s="9">
        <v>0.58038636712861802</v>
      </c>
      <c r="Q87" s="9">
        <v>0.58241215467401797</v>
      </c>
      <c r="R87" s="8">
        <v>0.58861920907821397</v>
      </c>
      <c r="S87" s="7">
        <v>0.71500949758545096</v>
      </c>
      <c r="T87" s="7">
        <v>0.73917418188672701</v>
      </c>
      <c r="U87" s="7">
        <v>0.63745102142943699</v>
      </c>
      <c r="V87" s="7">
        <v>0.646493331530552</v>
      </c>
      <c r="W87" s="8">
        <v>0.676118909890569</v>
      </c>
      <c r="X87" s="9"/>
      <c r="Y87" s="7">
        <f t="shared" si="107"/>
        <v>0.21250854668467825</v>
      </c>
      <c r="Z87" s="11">
        <f t="shared" si="110"/>
        <v>6.312873554489741E-2</v>
      </c>
      <c r="AA87" s="11">
        <f t="shared" si="111"/>
        <v>9.4103082324332857E-2</v>
      </c>
      <c r="AB87" s="7">
        <f t="shared" si="108"/>
        <v>6.155983903615303E-2</v>
      </c>
      <c r="AC87" s="7">
        <f t="shared" si="109"/>
        <v>8.749970081235503E-2</v>
      </c>
    </row>
    <row r="88" spans="1:29" s="1" customFormat="1" x14ac:dyDescent="0.3">
      <c r="A88" s="2">
        <v>87</v>
      </c>
      <c r="B88" s="2" t="s">
        <v>30</v>
      </c>
      <c r="C88" s="2" t="s">
        <v>51</v>
      </c>
      <c r="D88" s="3" t="s">
        <v>88</v>
      </c>
      <c r="E88" s="3">
        <v>4</v>
      </c>
      <c r="F88" s="5">
        <v>180</v>
      </c>
      <c r="G88" s="5">
        <v>144</v>
      </c>
      <c r="H88" s="6">
        <v>36</v>
      </c>
      <c r="I88" s="7">
        <v>0.68911830876125602</v>
      </c>
      <c r="J88" s="7">
        <v>0.69037133867704004</v>
      </c>
      <c r="K88" s="7">
        <v>0.68462031245225397</v>
      </c>
      <c r="L88" s="7">
        <v>0.68700991941210598</v>
      </c>
      <c r="M88" s="8">
        <v>0.69682484406725298</v>
      </c>
      <c r="N88" s="9">
        <v>0.81585055332029499</v>
      </c>
      <c r="O88" s="9">
        <v>0.81585055333361001</v>
      </c>
      <c r="P88" s="9">
        <v>0.52690342821815594</v>
      </c>
      <c r="Q88" s="9">
        <v>0.528742538271333</v>
      </c>
      <c r="R88" s="8">
        <v>0.53629638579007799</v>
      </c>
      <c r="S88" s="7">
        <v>0.73464573728501403</v>
      </c>
      <c r="T88" s="7">
        <v>0.78502192260223502</v>
      </c>
      <c r="U88" s="7">
        <v>0.61509849185824494</v>
      </c>
      <c r="V88" s="7">
        <v>0.62382372896530802</v>
      </c>
      <c r="W88" s="8">
        <v>0.66284970243848296</v>
      </c>
      <c r="X88" s="9" t="s">
        <v>35</v>
      </c>
      <c r="Y88" s="7">
        <f t="shared" si="107"/>
        <v>0.29932787639559161</v>
      </c>
      <c r="Z88" s="11">
        <f t="shared" si="110"/>
        <v>2.3652571085188027E-2</v>
      </c>
      <c r="AA88" s="11">
        <f t="shared" si="111"/>
        <v>8.8890784536363093E-2</v>
      </c>
      <c r="AB88" s="7">
        <f t="shared" si="108"/>
        <v>8.1204816035280958E-2</v>
      </c>
      <c r="AC88" s="7">
        <f t="shared" si="109"/>
        <v>0.12655331664840497</v>
      </c>
    </row>
    <row r="89" spans="1:29" s="1" customFormat="1" x14ac:dyDescent="0.3">
      <c r="A89" s="2">
        <v>88</v>
      </c>
      <c r="B89" s="2" t="s">
        <v>30</v>
      </c>
      <c r="C89" s="2" t="s">
        <v>51</v>
      </c>
      <c r="D89" s="3" t="s">
        <v>88</v>
      </c>
      <c r="E89" s="3">
        <v>5</v>
      </c>
      <c r="F89" s="5">
        <v>180</v>
      </c>
      <c r="G89" s="5">
        <v>144</v>
      </c>
      <c r="H89" s="6">
        <v>36</v>
      </c>
      <c r="I89" s="7">
        <v>0.67176419292028</v>
      </c>
      <c r="J89" s="7">
        <v>0.674923838131679</v>
      </c>
      <c r="K89" s="7">
        <v>0.70346935888415796</v>
      </c>
      <c r="L89" s="7">
        <v>0.70592475678202504</v>
      </c>
      <c r="M89" s="8">
        <v>0.71859946312657097</v>
      </c>
      <c r="N89" s="9">
        <v>0.83955476858171896</v>
      </c>
      <c r="O89" s="9">
        <v>0.83955476859737599</v>
      </c>
      <c r="P89" s="9">
        <v>0.491823438889395</v>
      </c>
      <c r="Q89" s="9">
        <v>0.49354010532656101</v>
      </c>
      <c r="R89" s="8">
        <v>0.50240149720178895</v>
      </c>
      <c r="S89" s="7">
        <v>0.75315866591274305</v>
      </c>
      <c r="T89" s="7">
        <v>0.80309984201305296</v>
      </c>
      <c r="U89" s="7">
        <v>0.59325385688500798</v>
      </c>
      <c r="V89" s="7">
        <v>0.60166922553655999</v>
      </c>
      <c r="W89" s="8">
        <v>0.64987703948572095</v>
      </c>
      <c r="X89" s="9"/>
      <c r="Y89" s="7">
        <f t="shared" si="107"/>
        <v>0.43032906376460572</v>
      </c>
      <c r="Z89" s="11">
        <f t="shared" si="110"/>
        <v>-3.1248339155393899E-2</v>
      </c>
      <c r="AA89" s="11">
        <f t="shared" si="111"/>
        <v>6.3201784472880052E-2</v>
      </c>
      <c r="AB89" s="7">
        <f t="shared" si="108"/>
        <v>8.6396102668975905E-2</v>
      </c>
      <c r="AC89" s="7">
        <f t="shared" si="109"/>
        <v>0.147475542283932</v>
      </c>
    </row>
    <row r="90" spans="1:29" s="1" customFormat="1" x14ac:dyDescent="0.3">
      <c r="A90" s="12">
        <v>89</v>
      </c>
      <c r="B90" s="12" t="s">
        <v>30</v>
      </c>
      <c r="C90" s="12" t="s">
        <v>52</v>
      </c>
      <c r="D90" s="13" t="s">
        <v>88</v>
      </c>
      <c r="E90" s="13">
        <v>1</v>
      </c>
      <c r="F90" s="14">
        <v>180</v>
      </c>
      <c r="G90" s="14">
        <v>144</v>
      </c>
      <c r="H90" s="15">
        <v>36</v>
      </c>
      <c r="I90" s="16">
        <v>0.35986824369667902</v>
      </c>
      <c r="J90" s="16">
        <v>0.361147494993528</v>
      </c>
      <c r="K90" s="16">
        <v>0.98239669728339996</v>
      </c>
      <c r="L90" s="16">
        <v>0.98582566651271797</v>
      </c>
      <c r="M90" s="17">
        <v>0.98929079377495799</v>
      </c>
      <c r="N90" s="18">
        <v>0.43372935293433801</v>
      </c>
      <c r="O90" s="18">
        <v>0.43372935294027898</v>
      </c>
      <c r="P90" s="18">
        <v>0.92396993568694996</v>
      </c>
      <c r="Q90" s="18">
        <v>0.92719497144597296</v>
      </c>
      <c r="R90" s="17">
        <v>0.93045401478609502</v>
      </c>
      <c r="S90" s="16">
        <v>0.31860446939603099</v>
      </c>
      <c r="T90" s="16">
        <v>0.33212913946791101</v>
      </c>
      <c r="U90" s="16">
        <v>0.98566938649384805</v>
      </c>
      <c r="V90" s="16">
        <v>0.99965121090110698</v>
      </c>
      <c r="W90" s="17">
        <v>1.0142454312118701</v>
      </c>
      <c r="X90" s="18"/>
      <c r="Y90" s="16">
        <f t="shared" ref="Y90:Y94" si="112">(M90-R90)/R90</f>
        <v>6.3234483439129602E-2</v>
      </c>
      <c r="Z90" s="19"/>
      <c r="AA90" s="19"/>
      <c r="AB90" s="16">
        <f t="shared" ref="AB90:AB94" si="113">N90-S90</f>
        <v>0.11512488353830702</v>
      </c>
      <c r="AC90" s="16">
        <f t="shared" ref="AC90:AC94" si="114">W90-R90</f>
        <v>8.3791416425775034E-2</v>
      </c>
    </row>
    <row r="91" spans="1:29" s="1" customFormat="1" x14ac:dyDescent="0.3">
      <c r="A91" s="12">
        <v>90</v>
      </c>
      <c r="B91" s="12" t="s">
        <v>30</v>
      </c>
      <c r="C91" s="12" t="s">
        <v>52</v>
      </c>
      <c r="D91" s="13" t="s">
        <v>88</v>
      </c>
      <c r="E91" s="13">
        <v>2</v>
      </c>
      <c r="F91" s="14">
        <v>180</v>
      </c>
      <c r="G91" s="14">
        <v>144</v>
      </c>
      <c r="H91" s="15">
        <v>36</v>
      </c>
      <c r="I91" s="16">
        <v>0.52980673401361</v>
      </c>
      <c r="J91" s="16">
        <v>0.53176337488401704</v>
      </c>
      <c r="K91" s="16">
        <v>0.84195796526773103</v>
      </c>
      <c r="L91" s="16">
        <v>0.84489674546036098</v>
      </c>
      <c r="M91" s="17">
        <v>0.850867821488972</v>
      </c>
      <c r="N91" s="18">
        <v>0.66597379580245497</v>
      </c>
      <c r="O91" s="18">
        <v>0.66597379580272698</v>
      </c>
      <c r="P91" s="18">
        <v>0.70963672722166804</v>
      </c>
      <c r="Q91" s="18">
        <v>0.71211365177604102</v>
      </c>
      <c r="R91" s="17">
        <v>0.71714631970690201</v>
      </c>
      <c r="S91" s="16">
        <v>0.52895813413735304</v>
      </c>
      <c r="T91" s="16">
        <v>0.53989095309766599</v>
      </c>
      <c r="U91" s="16">
        <v>0.81952344456253501</v>
      </c>
      <c r="V91" s="16">
        <v>0.83114847122615598</v>
      </c>
      <c r="W91" s="17">
        <v>0.855964321381113</v>
      </c>
      <c r="X91" s="18"/>
      <c r="Y91" s="16">
        <f t="shared" si="112"/>
        <v>0.18646334521624822</v>
      </c>
      <c r="Z91" s="19">
        <f t="shared" ref="Z91:Z94" si="115">(M90-M91)/M90</f>
        <v>0.13992141962404048</v>
      </c>
      <c r="AA91" s="19">
        <f t="shared" ref="AA91:AA94" si="116">(R90-R91)/R90</f>
        <v>0.22925119531912705</v>
      </c>
      <c r="AB91" s="16">
        <f t="shared" si="113"/>
        <v>0.13701566166510193</v>
      </c>
      <c r="AC91" s="16">
        <f t="shared" si="114"/>
        <v>0.13881800167421099</v>
      </c>
    </row>
    <row r="92" spans="1:29" s="1" customFormat="1" x14ac:dyDescent="0.3">
      <c r="A92" s="12">
        <v>91</v>
      </c>
      <c r="B92" s="12" t="s">
        <v>30</v>
      </c>
      <c r="C92" s="12" t="s">
        <v>52</v>
      </c>
      <c r="D92" s="13" t="s">
        <v>88</v>
      </c>
      <c r="E92" s="13">
        <v>3</v>
      </c>
      <c r="F92" s="14">
        <v>180</v>
      </c>
      <c r="G92" s="14">
        <v>144</v>
      </c>
      <c r="H92" s="15">
        <v>36</v>
      </c>
      <c r="I92" s="16">
        <v>0.56436158726678698</v>
      </c>
      <c r="J92" s="16">
        <v>0.56643785554359904</v>
      </c>
      <c r="K92" s="16">
        <v>0.81042959287034899</v>
      </c>
      <c r="L92" s="16">
        <v>0.81325832605335402</v>
      </c>
      <c r="M92" s="17">
        <v>0.82192562228673005</v>
      </c>
      <c r="N92" s="18">
        <v>0.70496876644320206</v>
      </c>
      <c r="O92" s="18">
        <v>0.70496876645998896</v>
      </c>
      <c r="P92" s="18">
        <v>0.66692932321558795</v>
      </c>
      <c r="Q92" s="18">
        <v>0.66925718133416601</v>
      </c>
      <c r="R92" s="17">
        <v>0.67638978614263701</v>
      </c>
      <c r="S92" s="16">
        <v>0.47020459500028899</v>
      </c>
      <c r="T92" s="16">
        <v>0.49771018063266698</v>
      </c>
      <c r="U92" s="16">
        <v>0.86913196255640501</v>
      </c>
      <c r="V92" s="16">
        <v>0.88146069129010995</v>
      </c>
      <c r="W92" s="17">
        <v>0.92185365670441</v>
      </c>
      <c r="X92" s="18"/>
      <c r="Y92" s="16">
        <f t="shared" si="112"/>
        <v>0.21516563248842799</v>
      </c>
      <c r="Z92" s="19">
        <f t="shared" si="115"/>
        <v>3.4014918029917601E-2</v>
      </c>
      <c r="AA92" s="19">
        <f t="shared" si="116"/>
        <v>5.6831545312708599E-2</v>
      </c>
      <c r="AB92" s="16">
        <f t="shared" si="113"/>
        <v>0.23476417144291306</v>
      </c>
      <c r="AC92" s="16">
        <f t="shared" si="114"/>
        <v>0.24546387056177299</v>
      </c>
    </row>
    <row r="93" spans="1:29" s="1" customFormat="1" x14ac:dyDescent="0.3">
      <c r="A93" s="12">
        <v>92</v>
      </c>
      <c r="B93" s="12" t="s">
        <v>30</v>
      </c>
      <c r="C93" s="12" t="s">
        <v>52</v>
      </c>
      <c r="D93" s="13" t="s">
        <v>88</v>
      </c>
      <c r="E93" s="13">
        <v>4</v>
      </c>
      <c r="F93" s="14">
        <v>180</v>
      </c>
      <c r="G93" s="14">
        <v>144</v>
      </c>
      <c r="H93" s="15">
        <v>36</v>
      </c>
      <c r="I93" s="16">
        <v>0.59664390273579104</v>
      </c>
      <c r="J93" s="16">
        <v>0.59868474476051603</v>
      </c>
      <c r="K93" s="16">
        <v>0.77982386276930704</v>
      </c>
      <c r="L93" s="16">
        <v>0.78254576934443898</v>
      </c>
      <c r="M93" s="17">
        <v>0.79372556100143898</v>
      </c>
      <c r="N93" s="18">
        <v>0.74346707839764303</v>
      </c>
      <c r="O93" s="18">
        <v>0.74346707840364101</v>
      </c>
      <c r="P93" s="18">
        <v>0.62189543480258802</v>
      </c>
      <c r="Q93" s="18">
        <v>0.62406610609626001</v>
      </c>
      <c r="R93" s="17">
        <v>0.63298178786168102</v>
      </c>
      <c r="S93" s="16">
        <v>0.50638450870658103</v>
      </c>
      <c r="T93" s="16">
        <v>0.55248025399356004</v>
      </c>
      <c r="U93" s="16">
        <v>0.83893056661221899</v>
      </c>
      <c r="V93" s="16">
        <v>0.85083088535294604</v>
      </c>
      <c r="W93" s="17">
        <v>0.904058266775286</v>
      </c>
      <c r="X93" s="18" t="s">
        <v>35</v>
      </c>
      <c r="Y93" s="16">
        <f t="shared" si="112"/>
        <v>0.25394691636038608</v>
      </c>
      <c r="Z93" s="19">
        <f t="shared" si="115"/>
        <v>3.4309748377029464E-2</v>
      </c>
      <c r="AA93" s="19">
        <f t="shared" si="116"/>
        <v>6.4176010889381033E-2</v>
      </c>
      <c r="AB93" s="16">
        <f t="shared" si="113"/>
        <v>0.23708256969106201</v>
      </c>
      <c r="AC93" s="16">
        <f t="shared" si="114"/>
        <v>0.27107647891360498</v>
      </c>
    </row>
    <row r="94" spans="1:29" s="1" customFormat="1" x14ac:dyDescent="0.3">
      <c r="A94" s="12">
        <v>93</v>
      </c>
      <c r="B94" s="12" t="s">
        <v>30</v>
      </c>
      <c r="C94" s="12" t="s">
        <v>52</v>
      </c>
      <c r="D94" s="13" t="s">
        <v>88</v>
      </c>
      <c r="E94" s="13">
        <v>5</v>
      </c>
      <c r="F94" s="14">
        <v>180</v>
      </c>
      <c r="G94" s="14">
        <v>144</v>
      </c>
      <c r="H94" s="15">
        <v>36</v>
      </c>
      <c r="I94" s="16">
        <v>0.60045396495859005</v>
      </c>
      <c r="J94" s="16">
        <v>0.60341750551487905</v>
      </c>
      <c r="K94" s="16">
        <v>0.77613205402030505</v>
      </c>
      <c r="L94" s="16">
        <v>0.77884107466184604</v>
      </c>
      <c r="M94" s="17">
        <v>0.79282497565918397</v>
      </c>
      <c r="N94" s="18">
        <v>0.76172752334261895</v>
      </c>
      <c r="O94" s="18">
        <v>0.76172752335373495</v>
      </c>
      <c r="P94" s="18">
        <v>0.59935309817710203</v>
      </c>
      <c r="Q94" s="18">
        <v>0.60144508742831604</v>
      </c>
      <c r="R94" s="17">
        <v>0.61224388686449704</v>
      </c>
      <c r="S94" s="16">
        <v>0.52082982323535298</v>
      </c>
      <c r="T94" s="16">
        <v>0.576708442680954</v>
      </c>
      <c r="U94" s="16">
        <v>0.826564060334261</v>
      </c>
      <c r="V94" s="16">
        <v>0.83828895887661403</v>
      </c>
      <c r="W94" s="17">
        <v>0.90545556213627099</v>
      </c>
      <c r="X94" s="18"/>
      <c r="Y94" s="16">
        <f t="shared" si="112"/>
        <v>0.2949495987938765</v>
      </c>
      <c r="Z94" s="19">
        <f t="shared" si="115"/>
        <v>1.1346306412492852E-3</v>
      </c>
      <c r="AA94" s="19">
        <f t="shared" si="116"/>
        <v>3.2762239601300529E-2</v>
      </c>
      <c r="AB94" s="16">
        <f t="shared" si="113"/>
        <v>0.24089770010726597</v>
      </c>
      <c r="AC94" s="16">
        <f t="shared" si="114"/>
        <v>0.29321167527177394</v>
      </c>
    </row>
    <row r="95" spans="1:29" s="1" customFormat="1" x14ac:dyDescent="0.3">
      <c r="A95" s="2">
        <v>94</v>
      </c>
      <c r="B95" s="2" t="s">
        <v>30</v>
      </c>
      <c r="C95" s="2" t="s">
        <v>53</v>
      </c>
      <c r="D95" s="3" t="s">
        <v>88</v>
      </c>
      <c r="E95" s="3">
        <v>1</v>
      </c>
      <c r="F95" s="5">
        <v>180</v>
      </c>
      <c r="G95" s="5">
        <v>144</v>
      </c>
      <c r="H95" s="6">
        <v>36</v>
      </c>
      <c r="I95" s="7">
        <v>0.50676163315088396</v>
      </c>
      <c r="J95" s="7">
        <v>0.50706683212934101</v>
      </c>
      <c r="K95" s="7">
        <v>0.86234417271888697</v>
      </c>
      <c r="L95" s="7">
        <v>0.86535410917481304</v>
      </c>
      <c r="M95" s="8">
        <v>0.86839578501776404</v>
      </c>
      <c r="N95" s="9">
        <v>0.57363509272374702</v>
      </c>
      <c r="O95" s="9">
        <v>0.57363509272928903</v>
      </c>
      <c r="P95" s="9">
        <v>0.80174551875993605</v>
      </c>
      <c r="Q95" s="9">
        <v>0.80454394094638404</v>
      </c>
      <c r="R95" s="8">
        <v>0.80737187212949602</v>
      </c>
      <c r="S95" s="7">
        <v>0.55624891766639395</v>
      </c>
      <c r="T95" s="7">
        <v>0.56089458871699105</v>
      </c>
      <c r="U95" s="7">
        <v>0.79542885340003</v>
      </c>
      <c r="V95" s="7">
        <v>0.806712095741833</v>
      </c>
      <c r="W95" s="8">
        <v>0.81848953763779997</v>
      </c>
      <c r="X95" s="9"/>
      <c r="Y95" s="7">
        <f t="shared" ref="Y95:Y99" si="117">(M95-R95)/R95</f>
        <v>7.5583402140717973E-2</v>
      </c>
      <c r="Z95" s="11"/>
      <c r="AA95" s="11"/>
      <c r="AB95" s="7">
        <f t="shared" ref="AB95:AB99" si="118">N95-S95</f>
        <v>1.738617505735307E-2</v>
      </c>
      <c r="AC95" s="7">
        <f t="shared" ref="AC95:AC99" si="119">W95-R95</f>
        <v>1.1117665508303953E-2</v>
      </c>
    </row>
    <row r="96" spans="1:29" s="1" customFormat="1" x14ac:dyDescent="0.3">
      <c r="A96" s="2">
        <v>95</v>
      </c>
      <c r="B96" s="2" t="s">
        <v>30</v>
      </c>
      <c r="C96" s="2" t="s">
        <v>53</v>
      </c>
      <c r="D96" s="3" t="s">
        <v>88</v>
      </c>
      <c r="E96" s="3">
        <v>2</v>
      </c>
      <c r="F96" s="5">
        <v>180</v>
      </c>
      <c r="G96" s="5">
        <v>144</v>
      </c>
      <c r="H96" s="6">
        <v>36</v>
      </c>
      <c r="I96" s="7">
        <v>0.64515984564249895</v>
      </c>
      <c r="J96" s="7">
        <v>0.64561885733180302</v>
      </c>
      <c r="K96" s="7">
        <v>0.73142295675393298</v>
      </c>
      <c r="L96" s="7">
        <v>0.73397592422548597</v>
      </c>
      <c r="M96" s="8">
        <v>0.739163097770974</v>
      </c>
      <c r="N96" s="9">
        <v>0.76450038445264201</v>
      </c>
      <c r="O96" s="9">
        <v>0.76450038446420598</v>
      </c>
      <c r="P96" s="9">
        <v>0.59585545053260003</v>
      </c>
      <c r="Q96" s="9">
        <v>0.59793523155247397</v>
      </c>
      <c r="R96" s="8">
        <v>0.60216097481278197</v>
      </c>
      <c r="S96" s="7">
        <v>0.78597753891292299</v>
      </c>
      <c r="T96" s="7">
        <v>0.79937073673410997</v>
      </c>
      <c r="U96" s="7">
        <v>0.55240971123429705</v>
      </c>
      <c r="V96" s="7">
        <v>0.56024570136362095</v>
      </c>
      <c r="W96" s="8">
        <v>0.576973125952982</v>
      </c>
      <c r="X96" s="9" t="s">
        <v>35</v>
      </c>
      <c r="Y96" s="7">
        <f t="shared" si="117"/>
        <v>0.2275174391711243</v>
      </c>
      <c r="Z96" s="11">
        <f t="shared" ref="Z96:Z99" si="120">(M95-M96)/M95</f>
        <v>0.1488177274422704</v>
      </c>
      <c r="AA96" s="11">
        <f t="shared" ref="AA96:AA99" si="121">(R95-R96)/R95</f>
        <v>0.2541714721562654</v>
      </c>
      <c r="AB96" s="7">
        <f t="shared" si="118"/>
        <v>-2.1477154460280978E-2</v>
      </c>
      <c r="AC96" s="7">
        <f t="shared" si="119"/>
        <v>-2.5187848859799966E-2</v>
      </c>
    </row>
    <row r="97" spans="1:29" s="1" customFormat="1" x14ac:dyDescent="0.3">
      <c r="A97" s="2">
        <v>96</v>
      </c>
      <c r="B97" s="2" t="s">
        <v>30</v>
      </c>
      <c r="C97" s="2" t="s">
        <v>53</v>
      </c>
      <c r="D97" s="3" t="s">
        <v>88</v>
      </c>
      <c r="E97" s="3">
        <v>3</v>
      </c>
      <c r="F97" s="5">
        <v>180</v>
      </c>
      <c r="G97" s="5">
        <v>144</v>
      </c>
      <c r="H97" s="6">
        <v>36</v>
      </c>
      <c r="I97" s="7">
        <v>0.677914866436932</v>
      </c>
      <c r="J97" s="7">
        <v>0.67892031518135698</v>
      </c>
      <c r="K97" s="7">
        <v>0.69684718056081296</v>
      </c>
      <c r="L97" s="7">
        <v>0.69927946432793797</v>
      </c>
      <c r="M97" s="8">
        <v>0.70673203145585095</v>
      </c>
      <c r="N97" s="9">
        <v>0.81637221916992297</v>
      </c>
      <c r="O97" s="9">
        <v>0.81637221917178804</v>
      </c>
      <c r="P97" s="9">
        <v>0.52615658246425501</v>
      </c>
      <c r="Q97" s="9">
        <v>0.52799308571804404</v>
      </c>
      <c r="R97" s="8">
        <v>0.53362016918769695</v>
      </c>
      <c r="S97" s="7">
        <v>0.79767391409513599</v>
      </c>
      <c r="T97" s="7">
        <v>0.81056876900425501</v>
      </c>
      <c r="U97" s="7">
        <v>0.53710298728475703</v>
      </c>
      <c r="V97" s="7">
        <v>0.54472184991732997</v>
      </c>
      <c r="W97" s="8">
        <v>0.56968374675690503</v>
      </c>
      <c r="X97" s="9"/>
      <c r="Y97" s="7">
        <f t="shared" si="117"/>
        <v>0.32441026832189168</v>
      </c>
      <c r="Z97" s="11">
        <f t="shared" si="120"/>
        <v>4.3875386112919357E-2</v>
      </c>
      <c r="AA97" s="11">
        <f t="shared" si="121"/>
        <v>0.1138247221125465</v>
      </c>
      <c r="AB97" s="7">
        <f t="shared" si="118"/>
        <v>1.8698305074786981E-2</v>
      </c>
      <c r="AC97" s="7">
        <f t="shared" si="119"/>
        <v>3.6063577569208083E-2</v>
      </c>
    </row>
    <row r="98" spans="1:29" s="1" customFormat="1" x14ac:dyDescent="0.3">
      <c r="A98" s="2">
        <v>97</v>
      </c>
      <c r="B98" s="2" t="s">
        <v>30</v>
      </c>
      <c r="C98" s="2" t="s">
        <v>53</v>
      </c>
      <c r="D98" s="3" t="s">
        <v>88</v>
      </c>
      <c r="E98" s="3">
        <v>4</v>
      </c>
      <c r="F98" s="5">
        <v>180</v>
      </c>
      <c r="G98" s="5">
        <v>144</v>
      </c>
      <c r="H98" s="6">
        <v>36</v>
      </c>
      <c r="I98" s="7">
        <v>0.68866474637555497</v>
      </c>
      <c r="J98" s="7">
        <v>0.69004375876035995</v>
      </c>
      <c r="K98" s="7">
        <v>0.68511954552958598</v>
      </c>
      <c r="L98" s="7">
        <v>0.68751089501856599</v>
      </c>
      <c r="M98" s="8">
        <v>0.69733297683068096</v>
      </c>
      <c r="N98" s="9">
        <v>0.84935281930427697</v>
      </c>
      <c r="O98" s="9">
        <v>0.84935281931897899</v>
      </c>
      <c r="P98" s="9">
        <v>0.47656958217055201</v>
      </c>
      <c r="Q98" s="9">
        <v>0.47823300636305</v>
      </c>
      <c r="R98" s="8">
        <v>0.48506525258312599</v>
      </c>
      <c r="S98" s="7">
        <v>0.82488680177294504</v>
      </c>
      <c r="T98" s="7">
        <v>0.84090271859246801</v>
      </c>
      <c r="U98" s="7">
        <v>0.49967896561344899</v>
      </c>
      <c r="V98" s="7">
        <v>0.50676696454386105</v>
      </c>
      <c r="W98" s="8">
        <v>0.53846994921257996</v>
      </c>
      <c r="X98" s="9"/>
      <c r="Y98" s="7">
        <f t="shared" si="117"/>
        <v>0.43760653462016119</v>
      </c>
      <c r="Z98" s="11">
        <f t="shared" si="120"/>
        <v>1.329931884622261E-2</v>
      </c>
      <c r="AA98" s="11">
        <f t="shared" si="121"/>
        <v>9.09915318202527E-2</v>
      </c>
      <c r="AB98" s="7">
        <f t="shared" si="118"/>
        <v>2.4466017531331929E-2</v>
      </c>
      <c r="AC98" s="7">
        <f t="shared" si="119"/>
        <v>5.3404696629453963E-2</v>
      </c>
    </row>
    <row r="99" spans="1:29" s="1" customFormat="1" x14ac:dyDescent="0.3">
      <c r="A99" s="2">
        <v>98</v>
      </c>
      <c r="B99" s="2" t="s">
        <v>30</v>
      </c>
      <c r="C99" s="2" t="s">
        <v>53</v>
      </c>
      <c r="D99" s="3" t="s">
        <v>88</v>
      </c>
      <c r="E99" s="3">
        <v>5</v>
      </c>
      <c r="F99" s="5">
        <v>180</v>
      </c>
      <c r="G99" s="5">
        <v>144</v>
      </c>
      <c r="H99" s="6">
        <v>36</v>
      </c>
      <c r="I99" s="7">
        <v>0.67170238830881102</v>
      </c>
      <c r="J99" s="7">
        <v>0.67688428754659902</v>
      </c>
      <c r="K99" s="7">
        <v>0.70353558505909497</v>
      </c>
      <c r="L99" s="7">
        <v>0.705991214113599</v>
      </c>
      <c r="M99" s="8">
        <v>0.71866711368327896</v>
      </c>
      <c r="N99" s="9">
        <v>0.87572088867225395</v>
      </c>
      <c r="O99" s="9">
        <v>0.87572088867324005</v>
      </c>
      <c r="P99" s="9">
        <v>0.43285743807667798</v>
      </c>
      <c r="Q99" s="9">
        <v>0.43436828887651302</v>
      </c>
      <c r="R99" s="8">
        <v>0.44216726526032701</v>
      </c>
      <c r="S99" s="7">
        <v>0.77815490607648796</v>
      </c>
      <c r="T99" s="7">
        <v>0.80224663200360602</v>
      </c>
      <c r="U99" s="7">
        <v>0.56241454307904404</v>
      </c>
      <c r="V99" s="7">
        <v>0.57039245280533801</v>
      </c>
      <c r="W99" s="8">
        <v>0.61609426382670696</v>
      </c>
      <c r="X99" s="9"/>
      <c r="Y99" s="7">
        <f t="shared" si="117"/>
        <v>0.62532862594466831</v>
      </c>
      <c r="Z99" s="11">
        <f t="shared" si="120"/>
        <v>-3.059390214063851E-2</v>
      </c>
      <c r="AA99" s="11">
        <f t="shared" si="121"/>
        <v>8.8437559883651984E-2</v>
      </c>
      <c r="AB99" s="7">
        <f t="shared" si="118"/>
        <v>9.7565982595765988E-2</v>
      </c>
      <c r="AC99" s="7">
        <f t="shared" si="119"/>
        <v>0.17392699856637994</v>
      </c>
    </row>
    <row r="100" spans="1:29" s="1" customFormat="1" x14ac:dyDescent="0.3">
      <c r="A100" s="12">
        <v>99</v>
      </c>
      <c r="B100" s="12" t="s">
        <v>30</v>
      </c>
      <c r="C100" s="12" t="s">
        <v>56</v>
      </c>
      <c r="D100" s="13" t="s">
        <v>88</v>
      </c>
      <c r="E100" s="13">
        <v>1</v>
      </c>
      <c r="F100" s="14">
        <v>180</v>
      </c>
      <c r="G100" s="14">
        <v>144</v>
      </c>
      <c r="H100" s="15">
        <v>36</v>
      </c>
      <c r="I100" s="16">
        <v>0.448201427539129</v>
      </c>
      <c r="J100" s="16">
        <v>0.44878396724543601</v>
      </c>
      <c r="K100" s="16">
        <v>0.91210007979144203</v>
      </c>
      <c r="L100" s="16">
        <v>0.91528368486290801</v>
      </c>
      <c r="M100" s="17">
        <v>0.91850086063428105</v>
      </c>
      <c r="N100" s="18">
        <v>0.50619136072063098</v>
      </c>
      <c r="O100" s="18">
        <v>0.50619136072856397</v>
      </c>
      <c r="P100" s="18">
        <v>0.86282984142185404</v>
      </c>
      <c r="Q100" s="18">
        <v>0.86584147306165304</v>
      </c>
      <c r="R100" s="17">
        <v>0.86888486196396997</v>
      </c>
      <c r="S100" s="16">
        <v>0.48130960998278899</v>
      </c>
      <c r="T100" s="16">
        <v>0.48374813854749099</v>
      </c>
      <c r="U100" s="16">
        <v>0.85997480696411099</v>
      </c>
      <c r="V100" s="16">
        <v>0.87217364047806301</v>
      </c>
      <c r="W100" s="17">
        <v>0.88490677591528299</v>
      </c>
      <c r="X100" s="18"/>
      <c r="Y100" s="16">
        <f t="shared" ref="Y100:Y103" si="122">(M100-R100)/R100</f>
        <v>5.7103076417009214E-2</v>
      </c>
      <c r="Z100" s="19"/>
      <c r="AA100" s="19"/>
      <c r="AB100" s="16">
        <f t="shared" ref="AB100:AB103" si="123">N100-S100</f>
        <v>2.488175073784199E-2</v>
      </c>
      <c r="AC100" s="16">
        <f t="shared" ref="AC100:AC103" si="124">W100-R100</f>
        <v>1.6021913951313027E-2</v>
      </c>
    </row>
    <row r="101" spans="1:29" s="1" customFormat="1" x14ac:dyDescent="0.3">
      <c r="A101" s="12">
        <v>100</v>
      </c>
      <c r="B101" s="12" t="s">
        <v>30</v>
      </c>
      <c r="C101" s="12" t="s">
        <v>56</v>
      </c>
      <c r="D101" s="13" t="s">
        <v>88</v>
      </c>
      <c r="E101" s="13">
        <v>2</v>
      </c>
      <c r="F101" s="14">
        <v>180</v>
      </c>
      <c r="G101" s="14">
        <v>144</v>
      </c>
      <c r="H101" s="15">
        <v>36</v>
      </c>
      <c r="I101" s="16">
        <v>0.62975534332717298</v>
      </c>
      <c r="J101" s="16">
        <v>0.62997759433729195</v>
      </c>
      <c r="K101" s="16">
        <v>0.74713074305788096</v>
      </c>
      <c r="L101" s="16">
        <v>0.74973853717537597</v>
      </c>
      <c r="M101" s="17">
        <v>0.75503710866485996</v>
      </c>
      <c r="N101" s="18">
        <v>0.74166988779550602</v>
      </c>
      <c r="O101" s="18">
        <v>0.74166988781323195</v>
      </c>
      <c r="P101" s="18">
        <v>0.62407003669661298</v>
      </c>
      <c r="Q101" s="18">
        <v>0.62624829824684902</v>
      </c>
      <c r="R101" s="17">
        <v>0.63067413634092695</v>
      </c>
      <c r="S101" s="16">
        <v>0.75623527020424597</v>
      </c>
      <c r="T101" s="16">
        <v>0.77451383959364295</v>
      </c>
      <c r="U101" s="16">
        <v>0.58954513770273997</v>
      </c>
      <c r="V101" s="16">
        <v>0.59790789778077602</v>
      </c>
      <c r="W101" s="17">
        <v>0.61575981390823298</v>
      </c>
      <c r="X101" s="18"/>
      <c r="Y101" s="16">
        <f t="shared" si="122"/>
        <v>0.19719053812079182</v>
      </c>
      <c r="Z101" s="19">
        <f t="shared" ref="Z101:Z103" si="125">(M100-M101)/M100</f>
        <v>0.17796798998809796</v>
      </c>
      <c r="AA101" s="19">
        <f t="shared" ref="AA101:AA103" si="126">(R100-R101)/R100</f>
        <v>0.27415683717242723</v>
      </c>
      <c r="AB101" s="16">
        <f t="shared" si="123"/>
        <v>-1.4565382408739946E-2</v>
      </c>
      <c r="AC101" s="16">
        <f t="shared" si="124"/>
        <v>-1.4914322432693972E-2</v>
      </c>
    </row>
    <row r="102" spans="1:29" s="1" customFormat="1" x14ac:dyDescent="0.3">
      <c r="A102" s="12">
        <v>101</v>
      </c>
      <c r="B102" s="12" t="s">
        <v>30</v>
      </c>
      <c r="C102" s="12" t="s">
        <v>56</v>
      </c>
      <c r="D102" s="13" t="s">
        <v>88</v>
      </c>
      <c r="E102" s="13">
        <v>3</v>
      </c>
      <c r="F102" s="14">
        <v>180</v>
      </c>
      <c r="G102" s="14">
        <v>144</v>
      </c>
      <c r="H102" s="15">
        <v>36</v>
      </c>
      <c r="I102" s="16">
        <v>0.69247112832673696</v>
      </c>
      <c r="J102" s="16">
        <v>0.69278760663861405</v>
      </c>
      <c r="K102" s="16">
        <v>0.68091853302073502</v>
      </c>
      <c r="L102" s="16">
        <v>0.68329521924520698</v>
      </c>
      <c r="M102" s="17">
        <v>0.69057743436716901</v>
      </c>
      <c r="N102" s="18">
        <v>0.81604353857378298</v>
      </c>
      <c r="O102" s="18">
        <v>0.81604353858099399</v>
      </c>
      <c r="P102" s="18">
        <v>0.52662726326528897</v>
      </c>
      <c r="Q102" s="18">
        <v>0.528465409388998</v>
      </c>
      <c r="R102" s="17">
        <v>0.53409752664563204</v>
      </c>
      <c r="S102" s="16">
        <v>0.80609421787442104</v>
      </c>
      <c r="T102" s="16">
        <v>0.81854766391163103</v>
      </c>
      <c r="U102" s="16">
        <v>0.52580777990059002</v>
      </c>
      <c r="V102" s="16">
        <v>0.53326641882280701</v>
      </c>
      <c r="W102" s="17">
        <v>0.55770337015252702</v>
      </c>
      <c r="X102" s="18" t="s">
        <v>35</v>
      </c>
      <c r="Y102" s="16">
        <f t="shared" si="122"/>
        <v>0.29298002689564917</v>
      </c>
      <c r="Z102" s="19">
        <f t="shared" si="125"/>
        <v>8.5372855927142E-2</v>
      </c>
      <c r="AA102" s="19">
        <f t="shared" si="126"/>
        <v>0.15313234542265733</v>
      </c>
      <c r="AB102" s="16">
        <f t="shared" si="123"/>
        <v>9.949320699361941E-3</v>
      </c>
      <c r="AC102" s="16">
        <f t="shared" si="124"/>
        <v>2.3605843506894986E-2</v>
      </c>
    </row>
    <row r="103" spans="1:29" s="1" customFormat="1" x14ac:dyDescent="0.3">
      <c r="A103" s="12">
        <v>102</v>
      </c>
      <c r="B103" s="12" t="s">
        <v>30</v>
      </c>
      <c r="C103" s="12" t="s">
        <v>56</v>
      </c>
      <c r="D103" s="13" t="s">
        <v>88</v>
      </c>
      <c r="E103" s="13">
        <v>4</v>
      </c>
      <c r="F103" s="14">
        <v>180</v>
      </c>
      <c r="G103" s="14">
        <v>144</v>
      </c>
      <c r="H103" s="15">
        <v>36</v>
      </c>
      <c r="I103" s="16">
        <v>0.71010569560447601</v>
      </c>
      <c r="J103" s="16">
        <v>0.71128500889922297</v>
      </c>
      <c r="K103" s="16">
        <v>0.66110744630170004</v>
      </c>
      <c r="L103" s="16">
        <v>0.66341498367118601</v>
      </c>
      <c r="M103" s="17">
        <v>0.67289282073851697</v>
      </c>
      <c r="N103" s="18">
        <v>0.85388023391559598</v>
      </c>
      <c r="O103" s="18">
        <v>0.85388023394351498</v>
      </c>
      <c r="P103" s="18">
        <v>0.46935375775466298</v>
      </c>
      <c r="Q103" s="18">
        <v>0.47099199574696898</v>
      </c>
      <c r="R103" s="17">
        <v>0.47772079371743997</v>
      </c>
      <c r="S103" s="16">
        <v>0.82161448224010003</v>
      </c>
      <c r="T103" s="16">
        <v>0.83620080439194</v>
      </c>
      <c r="U103" s="16">
        <v>0.50432607683171704</v>
      </c>
      <c r="V103" s="16">
        <v>0.511479995525839</v>
      </c>
      <c r="W103" s="17">
        <v>0.54347782409603396</v>
      </c>
      <c r="X103" s="18"/>
      <c r="Y103" s="16">
        <f t="shared" si="122"/>
        <v>0.40854831857395857</v>
      </c>
      <c r="Z103" s="19">
        <f t="shared" si="125"/>
        <v>2.5608444105703877E-2</v>
      </c>
      <c r="AA103" s="19">
        <f t="shared" si="126"/>
        <v>0.1055551282595574</v>
      </c>
      <c r="AB103" s="16">
        <f t="shared" si="123"/>
        <v>3.2265751675495946E-2</v>
      </c>
      <c r="AC103" s="16">
        <f t="shared" si="124"/>
        <v>6.5757030378593984E-2</v>
      </c>
    </row>
    <row r="104" spans="1:29" s="1" customFormat="1" x14ac:dyDescent="0.3">
      <c r="A104" s="2">
        <v>103</v>
      </c>
      <c r="B104" s="2" t="s">
        <v>30</v>
      </c>
      <c r="C104" s="2" t="s">
        <v>57</v>
      </c>
      <c r="D104" s="3" t="s">
        <v>88</v>
      </c>
      <c r="E104" s="3">
        <v>1</v>
      </c>
      <c r="F104" s="5">
        <v>180</v>
      </c>
      <c r="G104" s="5">
        <v>144</v>
      </c>
      <c r="H104" s="6">
        <v>36</v>
      </c>
      <c r="I104" s="7">
        <v>0.388975148037774</v>
      </c>
      <c r="J104" s="7">
        <v>0.38997955903231901</v>
      </c>
      <c r="K104" s="7">
        <v>0.95980198695703201</v>
      </c>
      <c r="L104" s="7">
        <v>0.96315209133809698</v>
      </c>
      <c r="M104" s="8">
        <v>0.96653752213255495</v>
      </c>
      <c r="N104" s="9">
        <v>0.46402906203246602</v>
      </c>
      <c r="O104" s="9">
        <v>0.46402906204542599</v>
      </c>
      <c r="P104" s="9">
        <v>0.89891046381633499</v>
      </c>
      <c r="Q104" s="9">
        <v>0.90204803169381398</v>
      </c>
      <c r="R104" s="8">
        <v>0.90521868481499901</v>
      </c>
      <c r="S104" s="7">
        <v>0.416403743154657</v>
      </c>
      <c r="T104" s="7">
        <v>0.42327859809065499</v>
      </c>
      <c r="U104" s="7">
        <v>0.912195397605849</v>
      </c>
      <c r="V104" s="7">
        <v>0.92513498571642505</v>
      </c>
      <c r="W104" s="8">
        <v>0.93864132037746795</v>
      </c>
      <c r="X104" s="9"/>
      <c r="Y104" s="7">
        <f t="shared" ref="Y104:Y108" si="127">(M104-R104)/R104</f>
        <v>6.7739252786289728E-2</v>
      </c>
      <c r="Z104" s="11"/>
      <c r="AA104" s="11"/>
      <c r="AB104" s="7">
        <f t="shared" ref="AB104:AB108" si="128">N104-S104</f>
        <v>4.762531887780902E-2</v>
      </c>
      <c r="AC104" s="7">
        <f t="shared" ref="AC104:AC108" si="129">W104-R104</f>
        <v>3.3422635562468939E-2</v>
      </c>
    </row>
    <row r="105" spans="1:29" s="1" customFormat="1" x14ac:dyDescent="0.3">
      <c r="A105" s="2">
        <v>104</v>
      </c>
      <c r="B105" s="2" t="s">
        <v>30</v>
      </c>
      <c r="C105" s="2" t="s">
        <v>57</v>
      </c>
      <c r="D105" s="3" t="s">
        <v>88</v>
      </c>
      <c r="E105" s="3">
        <v>2</v>
      </c>
      <c r="F105" s="5">
        <v>180</v>
      </c>
      <c r="G105" s="5">
        <v>144</v>
      </c>
      <c r="H105" s="6">
        <v>36</v>
      </c>
      <c r="I105" s="7">
        <v>0.49122274334530502</v>
      </c>
      <c r="J105" s="7">
        <v>0.49499307709905299</v>
      </c>
      <c r="K105" s="7">
        <v>0.87582240716305504</v>
      </c>
      <c r="L105" s="7">
        <v>0.87887938821033795</v>
      </c>
      <c r="M105" s="8">
        <v>0.88509062724656395</v>
      </c>
      <c r="N105" s="9">
        <v>0.63858532629375298</v>
      </c>
      <c r="O105" s="9">
        <v>0.63858532630359</v>
      </c>
      <c r="P105" s="9">
        <v>0.73815693745528699</v>
      </c>
      <c r="Q105" s="9">
        <v>0.74073340929394504</v>
      </c>
      <c r="R105" s="8">
        <v>0.74596833951185804</v>
      </c>
      <c r="S105" s="7">
        <v>0.64303788662330397</v>
      </c>
      <c r="T105" s="7">
        <v>0.65202016199811597</v>
      </c>
      <c r="U105" s="7">
        <v>0.71341574503751004</v>
      </c>
      <c r="V105" s="7">
        <v>0.72353562277051997</v>
      </c>
      <c r="W105" s="8">
        <v>0.745138443708106</v>
      </c>
      <c r="X105" s="9"/>
      <c r="Y105" s="7">
        <f t="shared" si="127"/>
        <v>0.18649891740143271</v>
      </c>
      <c r="Z105" s="11">
        <f t="shared" ref="Z105:Z108" si="130">(M104-M105)/M104</f>
        <v>8.4266666343472837E-2</v>
      </c>
      <c r="AA105" s="11">
        <f t="shared" ref="AA105:AA108" si="131">(R104-R105)/R104</f>
        <v>0.17592472180983232</v>
      </c>
      <c r="AB105" s="7">
        <f t="shared" si="128"/>
        <v>-4.4525603295509919E-3</v>
      </c>
      <c r="AC105" s="7">
        <f t="shared" si="129"/>
        <v>-8.2989580375203431E-4</v>
      </c>
    </row>
    <row r="106" spans="1:29" s="1" customFormat="1" x14ac:dyDescent="0.3">
      <c r="A106" s="2">
        <v>105</v>
      </c>
      <c r="B106" s="2" t="s">
        <v>30</v>
      </c>
      <c r="C106" s="2" t="s">
        <v>57</v>
      </c>
      <c r="D106" s="3" t="s">
        <v>88</v>
      </c>
      <c r="E106" s="3">
        <v>3</v>
      </c>
      <c r="F106" s="5">
        <v>180</v>
      </c>
      <c r="G106" s="5">
        <v>144</v>
      </c>
      <c r="H106" s="6">
        <v>36</v>
      </c>
      <c r="I106" s="7">
        <v>0.52259191848003905</v>
      </c>
      <c r="J106" s="7">
        <v>0.52826842050313405</v>
      </c>
      <c r="K106" s="7">
        <v>0.84839302753303303</v>
      </c>
      <c r="L106" s="7">
        <v>0.85135426874427</v>
      </c>
      <c r="M106" s="8">
        <v>0.86042757228186095</v>
      </c>
      <c r="N106" s="9">
        <v>0.70616501912798701</v>
      </c>
      <c r="O106" s="9">
        <v>0.70616501913127305</v>
      </c>
      <c r="P106" s="9">
        <v>0.66557586252161904</v>
      </c>
      <c r="Q106" s="9">
        <v>0.66789899650473905</v>
      </c>
      <c r="R106" s="8">
        <v>0.675017126465699</v>
      </c>
      <c r="S106" s="7">
        <v>0.57553033171456702</v>
      </c>
      <c r="T106" s="7">
        <v>0.57892698131311804</v>
      </c>
      <c r="U106" s="7">
        <v>0.777955864179534</v>
      </c>
      <c r="V106" s="7">
        <v>0.78899125032280004</v>
      </c>
      <c r="W106" s="8">
        <v>0.825146800537784</v>
      </c>
      <c r="X106" s="9" t="s">
        <v>35</v>
      </c>
      <c r="Y106" s="7">
        <f t="shared" si="127"/>
        <v>0.27467517274257425</v>
      </c>
      <c r="Z106" s="11">
        <f t="shared" si="130"/>
        <v>2.7865005238421191E-2</v>
      </c>
      <c r="AA106" s="11">
        <f t="shared" si="131"/>
        <v>9.5112901296303856E-2</v>
      </c>
      <c r="AB106" s="7">
        <f t="shared" si="128"/>
        <v>0.13063468741341999</v>
      </c>
      <c r="AC106" s="7">
        <f t="shared" si="129"/>
        <v>0.150129674072085</v>
      </c>
    </row>
    <row r="107" spans="1:29" s="1" customFormat="1" x14ac:dyDescent="0.3">
      <c r="A107" s="2">
        <v>106</v>
      </c>
      <c r="B107" s="2" t="s">
        <v>30</v>
      </c>
      <c r="C107" s="2" t="s">
        <v>57</v>
      </c>
      <c r="D107" s="3" t="s">
        <v>88</v>
      </c>
      <c r="E107" s="3">
        <v>4</v>
      </c>
      <c r="F107" s="5">
        <v>180</v>
      </c>
      <c r="G107" s="5">
        <v>144</v>
      </c>
      <c r="H107" s="6">
        <v>36</v>
      </c>
      <c r="I107" s="7">
        <v>0.53340481903977799</v>
      </c>
      <c r="J107" s="7">
        <v>0.54038212116957796</v>
      </c>
      <c r="K107" s="7">
        <v>0.83873029865916304</v>
      </c>
      <c r="L107" s="7">
        <v>0.84165781296550302</v>
      </c>
      <c r="M107" s="8">
        <v>0.85368210517185295</v>
      </c>
      <c r="N107" s="9">
        <v>0.73722484204563998</v>
      </c>
      <c r="O107" s="9">
        <v>0.73722484204620597</v>
      </c>
      <c r="P107" s="9">
        <v>0.62941627446842496</v>
      </c>
      <c r="Q107" s="9">
        <v>0.63161319659118098</v>
      </c>
      <c r="R107" s="8">
        <v>0.64063669939743395</v>
      </c>
      <c r="S107" s="7">
        <v>0.66860910220398495</v>
      </c>
      <c r="T107" s="7">
        <v>0.668791938224089</v>
      </c>
      <c r="U107" s="7">
        <v>0.68738795167423705</v>
      </c>
      <c r="V107" s="7">
        <v>0.69713862240792202</v>
      </c>
      <c r="W107" s="8">
        <v>0.74075112402010501</v>
      </c>
      <c r="X107" s="9"/>
      <c r="Y107" s="7">
        <f t="shared" si="127"/>
        <v>0.33255260895106992</v>
      </c>
      <c r="Z107" s="11">
        <f t="shared" si="130"/>
        <v>7.8396687034551597E-3</v>
      </c>
      <c r="AA107" s="11">
        <f t="shared" si="131"/>
        <v>5.0932673735667199E-2</v>
      </c>
      <c r="AB107" s="7">
        <f t="shared" si="128"/>
        <v>6.8615739841655032E-2</v>
      </c>
      <c r="AC107" s="7">
        <f t="shared" si="129"/>
        <v>0.10011442462267106</v>
      </c>
    </row>
    <row r="108" spans="1:29" s="1" customFormat="1" x14ac:dyDescent="0.3">
      <c r="A108" s="2">
        <v>107</v>
      </c>
      <c r="B108" s="2" t="s">
        <v>30</v>
      </c>
      <c r="C108" s="2" t="s">
        <v>57</v>
      </c>
      <c r="D108" s="3" t="s">
        <v>88</v>
      </c>
      <c r="E108" s="3">
        <v>5</v>
      </c>
      <c r="F108" s="5">
        <v>180</v>
      </c>
      <c r="G108" s="5">
        <v>144</v>
      </c>
      <c r="H108" s="6">
        <v>36</v>
      </c>
      <c r="I108" s="7">
        <v>0.519999095731008</v>
      </c>
      <c r="J108" s="7">
        <v>0.53483173674431606</v>
      </c>
      <c r="K108" s="7">
        <v>0.85069373650764102</v>
      </c>
      <c r="L108" s="7">
        <v>0.85366300814111096</v>
      </c>
      <c r="M108" s="8">
        <v>0.86899031865322995</v>
      </c>
      <c r="N108" s="9">
        <v>0.76763494766265195</v>
      </c>
      <c r="O108" s="9">
        <v>0.76763494766321005</v>
      </c>
      <c r="P108" s="9">
        <v>0.59187666837835395</v>
      </c>
      <c r="Q108" s="9">
        <v>0.59394256180921801</v>
      </c>
      <c r="R108" s="8">
        <v>0.60460665523296497</v>
      </c>
      <c r="S108" s="7">
        <v>0.65986515404509405</v>
      </c>
      <c r="T108" s="7">
        <v>0.66171485109680295</v>
      </c>
      <c r="U108" s="7">
        <v>0.69639748042727301</v>
      </c>
      <c r="V108" s="7">
        <v>0.70627595227839401</v>
      </c>
      <c r="W108" s="8">
        <v>0.76286521803955998</v>
      </c>
      <c r="X108" s="9"/>
      <c r="Y108" s="7">
        <f t="shared" si="127"/>
        <v>0.43728209263325685</v>
      </c>
      <c r="Z108" s="11">
        <f t="shared" si="130"/>
        <v>-1.793198356699224E-2</v>
      </c>
      <c r="AA108" s="11">
        <f t="shared" si="131"/>
        <v>5.6240993059495169E-2</v>
      </c>
      <c r="AB108" s="7">
        <f t="shared" si="128"/>
        <v>0.1077697936175579</v>
      </c>
      <c r="AC108" s="7">
        <f t="shared" si="129"/>
        <v>0.158258562806595</v>
      </c>
    </row>
    <row r="109" spans="1:29" s="1" customFormat="1" x14ac:dyDescent="0.3">
      <c r="A109" s="12">
        <v>108</v>
      </c>
      <c r="B109" s="12" t="s">
        <v>30</v>
      </c>
      <c r="C109" s="12" t="s">
        <v>58</v>
      </c>
      <c r="D109" s="13" t="s">
        <v>88</v>
      </c>
      <c r="E109" s="13">
        <v>1</v>
      </c>
      <c r="F109" s="14">
        <v>180</v>
      </c>
      <c r="G109" s="14">
        <v>144</v>
      </c>
      <c r="H109" s="15">
        <v>36</v>
      </c>
      <c r="I109" s="16">
        <v>0.38331590823753497</v>
      </c>
      <c r="J109" s="16">
        <v>0.38420842592333698</v>
      </c>
      <c r="K109" s="16">
        <v>0.96423652872795296</v>
      </c>
      <c r="L109" s="16">
        <v>0.96760211148686803</v>
      </c>
      <c r="M109" s="17">
        <v>0.97100318387664897</v>
      </c>
      <c r="N109" s="18">
        <v>0.44350635409915101</v>
      </c>
      <c r="O109" s="18">
        <v>0.44350635411466699</v>
      </c>
      <c r="P109" s="18">
        <v>0.91595875910317504</v>
      </c>
      <c r="Q109" s="18">
        <v>0.91915583255524802</v>
      </c>
      <c r="R109" s="17">
        <v>0.92238661872954297</v>
      </c>
      <c r="S109" s="16">
        <v>0.35955312291090602</v>
      </c>
      <c r="T109" s="16">
        <v>0.36363912893814498</v>
      </c>
      <c r="U109" s="16">
        <v>0.95559349348107803</v>
      </c>
      <c r="V109" s="16">
        <v>0.96914868816770405</v>
      </c>
      <c r="W109" s="17">
        <v>0.98329759262035299</v>
      </c>
      <c r="X109" s="18"/>
      <c r="Y109" s="16">
        <f t="shared" ref="Y109:Y113" si="132">(M109-R109)/R109</f>
        <v>5.2707361707033905E-2</v>
      </c>
      <c r="Z109" s="19"/>
      <c r="AA109" s="19"/>
      <c r="AB109" s="16">
        <f t="shared" ref="AB109:AB113" si="133">N109-S109</f>
        <v>8.3953231188244992E-2</v>
      </c>
      <c r="AC109" s="16">
        <f t="shared" ref="AC109:AC113" si="134">W109-R109</f>
        <v>6.0910973890810016E-2</v>
      </c>
    </row>
    <row r="110" spans="1:29" s="1" customFormat="1" x14ac:dyDescent="0.3">
      <c r="A110" s="12">
        <v>109</v>
      </c>
      <c r="B110" s="12" t="s">
        <v>30</v>
      </c>
      <c r="C110" s="12" t="s">
        <v>58</v>
      </c>
      <c r="D110" s="13" t="s">
        <v>88</v>
      </c>
      <c r="E110" s="13">
        <v>2</v>
      </c>
      <c r="F110" s="14">
        <v>180</v>
      </c>
      <c r="G110" s="14">
        <v>144</v>
      </c>
      <c r="H110" s="15">
        <v>36</v>
      </c>
      <c r="I110" s="16">
        <v>0.51468604558596298</v>
      </c>
      <c r="J110" s="16">
        <v>0.51655483993221096</v>
      </c>
      <c r="K110" s="16">
        <v>0.85538887355401105</v>
      </c>
      <c r="L110" s="16">
        <v>0.85837453315020895</v>
      </c>
      <c r="M110" s="17">
        <v>0.86444085974692297</v>
      </c>
      <c r="N110" s="18">
        <v>0.64997072027152702</v>
      </c>
      <c r="O110" s="18">
        <v>0.64997072029489</v>
      </c>
      <c r="P110" s="18">
        <v>0.72643707705225602</v>
      </c>
      <c r="Q110" s="18">
        <v>0.728972641749425</v>
      </c>
      <c r="R110" s="17">
        <v>0.73412445596820497</v>
      </c>
      <c r="S110" s="16">
        <v>0.59058970035247704</v>
      </c>
      <c r="T110" s="16">
        <v>0.59477105435920896</v>
      </c>
      <c r="U110" s="16">
        <v>0.76403105246944303</v>
      </c>
      <c r="V110" s="16">
        <v>0.77486891368710797</v>
      </c>
      <c r="W110" s="17">
        <v>0.79800440814747298</v>
      </c>
      <c r="X110" s="18"/>
      <c r="Y110" s="16">
        <f t="shared" si="132"/>
        <v>0.17751268564789785</v>
      </c>
      <c r="Z110" s="19">
        <f t="shared" ref="Z110:Z113" si="135">(M109-M110)/M109</f>
        <v>0.10974456716432672</v>
      </c>
      <c r="AA110" s="19">
        <f t="shared" ref="AA110:AA113" si="136">(R109-R110)/R109</f>
        <v>0.20410331084447267</v>
      </c>
      <c r="AB110" s="16">
        <f t="shared" si="133"/>
        <v>5.9381019919049982E-2</v>
      </c>
      <c r="AC110" s="16">
        <f t="shared" si="134"/>
        <v>6.3879952179268007E-2</v>
      </c>
    </row>
    <row r="111" spans="1:29" s="1" customFormat="1" x14ac:dyDescent="0.3">
      <c r="A111" s="12">
        <v>110</v>
      </c>
      <c r="B111" s="12" t="s">
        <v>30</v>
      </c>
      <c r="C111" s="12" t="s">
        <v>58</v>
      </c>
      <c r="D111" s="13" t="s">
        <v>88</v>
      </c>
      <c r="E111" s="13">
        <v>3</v>
      </c>
      <c r="F111" s="14">
        <v>180</v>
      </c>
      <c r="G111" s="14">
        <v>144</v>
      </c>
      <c r="H111" s="15">
        <v>36</v>
      </c>
      <c r="I111" s="16">
        <v>0.58177929027882602</v>
      </c>
      <c r="J111" s="16">
        <v>0.58396032380676899</v>
      </c>
      <c r="K111" s="16">
        <v>0.79406302664069195</v>
      </c>
      <c r="L111" s="16">
        <v>0.79683463376439201</v>
      </c>
      <c r="M111" s="17">
        <v>0.80532689458558104</v>
      </c>
      <c r="N111" s="18">
        <v>0.73532733818314699</v>
      </c>
      <c r="O111" s="18">
        <v>0.73532733818955598</v>
      </c>
      <c r="P111" s="18">
        <v>0.63168469953529904</v>
      </c>
      <c r="Q111" s="18">
        <v>0.63388953939614801</v>
      </c>
      <c r="R111" s="17">
        <v>0.64064521375099504</v>
      </c>
      <c r="S111" s="16">
        <v>0.64021786204339004</v>
      </c>
      <c r="T111" s="16">
        <v>0.64820940807303695</v>
      </c>
      <c r="U111" s="16">
        <v>0.716228217345246</v>
      </c>
      <c r="V111" s="16">
        <v>0.726387990295146</v>
      </c>
      <c r="W111" s="17">
        <v>0.75967474404296398</v>
      </c>
      <c r="X111" s="18" t="s">
        <v>35</v>
      </c>
      <c r="Y111" s="16">
        <f t="shared" si="132"/>
        <v>0.25705597622492227</v>
      </c>
      <c r="Z111" s="19">
        <f t="shared" si="135"/>
        <v>6.8384047901956374E-2</v>
      </c>
      <c r="AA111" s="19">
        <f t="shared" si="136"/>
        <v>0.12733432520501473</v>
      </c>
      <c r="AB111" s="16">
        <f t="shared" si="133"/>
        <v>9.5109476139756954E-2</v>
      </c>
      <c r="AC111" s="16">
        <f t="shared" si="134"/>
        <v>0.11902953029196894</v>
      </c>
    </row>
    <row r="112" spans="1:29" s="1" customFormat="1" x14ac:dyDescent="0.3">
      <c r="A112" s="12">
        <v>111</v>
      </c>
      <c r="B112" s="12" t="s">
        <v>30</v>
      </c>
      <c r="C112" s="12" t="s">
        <v>58</v>
      </c>
      <c r="D112" s="13" t="s">
        <v>88</v>
      </c>
      <c r="E112" s="13">
        <v>4</v>
      </c>
      <c r="F112" s="14">
        <v>180</v>
      </c>
      <c r="G112" s="14">
        <v>144</v>
      </c>
      <c r="H112" s="15">
        <v>36</v>
      </c>
      <c r="I112" s="16">
        <v>0.62257433654663397</v>
      </c>
      <c r="J112" s="16">
        <v>0.62419497628691001</v>
      </c>
      <c r="K112" s="16">
        <v>0.75434136098247195</v>
      </c>
      <c r="L112" s="16">
        <v>0.75697432312736002</v>
      </c>
      <c r="M112" s="17">
        <v>0.767788789902067</v>
      </c>
      <c r="N112" s="18">
        <v>0.77951463838385604</v>
      </c>
      <c r="O112" s="18">
        <v>0.77951463839479296</v>
      </c>
      <c r="P112" s="18">
        <v>0.57654829976605604</v>
      </c>
      <c r="Q112" s="18">
        <v>0.57856069087504503</v>
      </c>
      <c r="R112" s="17">
        <v>0.58682626234485402</v>
      </c>
      <c r="S112" s="16">
        <v>0.69001124968934802</v>
      </c>
      <c r="T112" s="16">
        <v>0.71158885287402895</v>
      </c>
      <c r="U112" s="16">
        <v>0.66482079376248204</v>
      </c>
      <c r="V112" s="16">
        <v>0.67425134697642097</v>
      </c>
      <c r="W112" s="17">
        <v>0.71643203674434497</v>
      </c>
      <c r="X112" s="18"/>
      <c r="Y112" s="16">
        <f t="shared" si="132"/>
        <v>0.30837496405515102</v>
      </c>
      <c r="Z112" s="19">
        <f t="shared" si="135"/>
        <v>4.661225762593095E-2</v>
      </c>
      <c r="AA112" s="19">
        <f t="shared" si="136"/>
        <v>8.4007419787044998E-2</v>
      </c>
      <c r="AB112" s="16">
        <f t="shared" si="133"/>
        <v>8.9503388694508024E-2</v>
      </c>
      <c r="AC112" s="16">
        <f t="shared" si="134"/>
        <v>0.12960577439949095</v>
      </c>
    </row>
    <row r="113" spans="1:29" s="1" customFormat="1" x14ac:dyDescent="0.3">
      <c r="A113" s="12">
        <v>112</v>
      </c>
      <c r="B113" s="12" t="s">
        <v>30</v>
      </c>
      <c r="C113" s="12" t="s">
        <v>58</v>
      </c>
      <c r="D113" s="13" t="s">
        <v>88</v>
      </c>
      <c r="E113" s="13">
        <v>5</v>
      </c>
      <c r="F113" s="14">
        <v>180</v>
      </c>
      <c r="G113" s="14">
        <v>144</v>
      </c>
      <c r="H113" s="15">
        <v>36</v>
      </c>
      <c r="I113" s="16">
        <v>0.63128469654946795</v>
      </c>
      <c r="J113" s="16">
        <v>0.63420245598477398</v>
      </c>
      <c r="K113" s="16">
        <v>0.74558607633339102</v>
      </c>
      <c r="L113" s="16">
        <v>0.74818847892760199</v>
      </c>
      <c r="M113" s="17">
        <v>0.76162202006590796</v>
      </c>
      <c r="N113" s="18">
        <v>0.81197593486656405</v>
      </c>
      <c r="O113" s="18">
        <v>0.81197593487182296</v>
      </c>
      <c r="P113" s="18">
        <v>0.53241776026506804</v>
      </c>
      <c r="Q113" s="18">
        <v>0.53427611760904103</v>
      </c>
      <c r="R113" s="17">
        <v>0.54386891462110198</v>
      </c>
      <c r="S113" s="16">
        <v>0.72109447518809899</v>
      </c>
      <c r="T113" s="16">
        <v>0.75447641614779803</v>
      </c>
      <c r="U113" s="16">
        <v>0.63060903169382698</v>
      </c>
      <c r="V113" s="16">
        <v>0.63955428744752196</v>
      </c>
      <c r="W113" s="17">
        <v>0.69079758325039897</v>
      </c>
      <c r="X113" s="18"/>
      <c r="Y113" s="16">
        <f t="shared" si="132"/>
        <v>0.40037792120645171</v>
      </c>
      <c r="Z113" s="19">
        <f t="shared" si="135"/>
        <v>8.0318570904709761E-3</v>
      </c>
      <c r="AA113" s="19">
        <f t="shared" si="136"/>
        <v>7.320283784182062E-2</v>
      </c>
      <c r="AB113" s="16">
        <f t="shared" si="133"/>
        <v>9.088145967846506E-2</v>
      </c>
      <c r="AC113" s="16">
        <f t="shared" si="134"/>
        <v>0.14692866862929699</v>
      </c>
    </row>
    <row r="114" spans="1:29" s="1" customFormat="1" x14ac:dyDescent="0.3">
      <c r="A114" s="2">
        <v>113</v>
      </c>
      <c r="B114" s="2" t="s">
        <v>30</v>
      </c>
      <c r="C114" s="2" t="s">
        <v>59</v>
      </c>
      <c r="D114" s="3" t="s">
        <v>88</v>
      </c>
      <c r="E114" s="3">
        <v>1</v>
      </c>
      <c r="F114" s="5">
        <v>180</v>
      </c>
      <c r="G114" s="5">
        <v>144</v>
      </c>
      <c r="H114" s="6">
        <v>36</v>
      </c>
      <c r="I114" s="7">
        <v>0.54087742401216699</v>
      </c>
      <c r="J114" s="7">
        <v>0.54108510503341201</v>
      </c>
      <c r="K114" s="7">
        <v>0.83198698323818598</v>
      </c>
      <c r="L114" s="7">
        <v>0.83489096059540302</v>
      </c>
      <c r="M114" s="8">
        <v>0.83782556001478203</v>
      </c>
      <c r="N114" s="9">
        <v>0.60689367379560999</v>
      </c>
      <c r="O114" s="9">
        <v>0.60689367379567305</v>
      </c>
      <c r="P114" s="9">
        <v>0.76984063601577402</v>
      </c>
      <c r="Q114" s="9">
        <v>0.77252769701636104</v>
      </c>
      <c r="R114" s="8">
        <v>0.77524309272444503</v>
      </c>
      <c r="S114" s="7">
        <v>0.58758477169524503</v>
      </c>
      <c r="T114" s="7">
        <v>0.594129059294071</v>
      </c>
      <c r="U114" s="7">
        <v>0.76682978700953797</v>
      </c>
      <c r="V114" s="7">
        <v>0.77770734857240698</v>
      </c>
      <c r="W114" s="8">
        <v>0.78906134110360304</v>
      </c>
      <c r="X114" s="9"/>
      <c r="Y114" s="7">
        <f t="shared" ref="Y114:Y117" si="137">(M114-R114)/R114</f>
        <v>8.0726249453449209E-2</v>
      </c>
      <c r="Z114" s="11"/>
      <c r="AA114" s="11"/>
      <c r="AB114" s="7">
        <f t="shared" ref="AB114:AB117" si="138">N114-S114</f>
        <v>1.9308902100364955E-2</v>
      </c>
      <c r="AC114" s="7">
        <f t="shared" ref="AC114:AC117" si="139">W114-R114</f>
        <v>1.3818248379158016E-2</v>
      </c>
    </row>
    <row r="115" spans="1:29" s="1" customFormat="1" x14ac:dyDescent="0.3">
      <c r="A115" s="2">
        <v>114</v>
      </c>
      <c r="B115" s="2" t="s">
        <v>30</v>
      </c>
      <c r="C115" s="2" t="s">
        <v>59</v>
      </c>
      <c r="D115" s="3" t="s">
        <v>88</v>
      </c>
      <c r="E115" s="3">
        <v>2</v>
      </c>
      <c r="F115" s="5">
        <v>180</v>
      </c>
      <c r="G115" s="5">
        <v>144</v>
      </c>
      <c r="H115" s="6">
        <v>36</v>
      </c>
      <c r="I115" s="7">
        <v>0.68694164688912096</v>
      </c>
      <c r="J115" s="7">
        <v>0.68707250221482796</v>
      </c>
      <c r="K115" s="7">
        <v>0.68701284255342199</v>
      </c>
      <c r="L115" s="7">
        <v>0.68941080042906999</v>
      </c>
      <c r="M115" s="8">
        <v>0.69428302218448101</v>
      </c>
      <c r="N115" s="9">
        <v>0.78891350730172305</v>
      </c>
      <c r="O115" s="9">
        <v>0.78891350730519005</v>
      </c>
      <c r="P115" s="9">
        <v>0.564125897016445</v>
      </c>
      <c r="Q115" s="9">
        <v>0.56609492882170198</v>
      </c>
      <c r="R115" s="8">
        <v>0.57009564947492697</v>
      </c>
      <c r="S115" s="7">
        <v>0.79750948731160198</v>
      </c>
      <c r="T115" s="7">
        <v>0.81500012032837399</v>
      </c>
      <c r="U115" s="7">
        <v>0.53732118994679301</v>
      </c>
      <c r="V115" s="7">
        <v>0.544943147807186</v>
      </c>
      <c r="W115" s="8">
        <v>0.56121367944758405</v>
      </c>
      <c r="X115" s="9" t="s">
        <v>35</v>
      </c>
      <c r="Y115" s="7">
        <f t="shared" si="137"/>
        <v>0.21783602948721653</v>
      </c>
      <c r="Z115" s="11">
        <f t="shared" ref="Z115:Z117" si="140">(M114-M115)/M114</f>
        <v>0.17132747517009203</v>
      </c>
      <c r="AA115" s="11">
        <f t="shared" ref="AA115:AA117" si="141">(R114-R115)/R114</f>
        <v>0.26462337449349754</v>
      </c>
      <c r="AB115" s="7">
        <f t="shared" si="138"/>
        <v>-8.5959800098789341E-3</v>
      </c>
      <c r="AC115" s="7">
        <f t="shared" si="139"/>
        <v>-8.8819700273429225E-3</v>
      </c>
    </row>
    <row r="116" spans="1:29" s="1" customFormat="1" x14ac:dyDescent="0.3">
      <c r="A116" s="2">
        <v>115</v>
      </c>
      <c r="B116" s="2" t="s">
        <v>30</v>
      </c>
      <c r="C116" s="2" t="s">
        <v>59</v>
      </c>
      <c r="D116" s="3" t="s">
        <v>88</v>
      </c>
      <c r="E116" s="3">
        <v>3</v>
      </c>
      <c r="F116" s="5">
        <v>180</v>
      </c>
      <c r="G116" s="5">
        <v>144</v>
      </c>
      <c r="H116" s="6">
        <v>36</v>
      </c>
      <c r="I116" s="7">
        <v>0.70274079500158804</v>
      </c>
      <c r="J116" s="7">
        <v>0.70380170650875595</v>
      </c>
      <c r="K116" s="7">
        <v>0.66945264748316702</v>
      </c>
      <c r="L116" s="7">
        <v>0.67178931304307099</v>
      </c>
      <c r="M116" s="8">
        <v>0.67894890403160202</v>
      </c>
      <c r="N116" s="9">
        <v>0.83168059754259804</v>
      </c>
      <c r="O116" s="9">
        <v>0.83168059755024504</v>
      </c>
      <c r="P116" s="9">
        <v>0.503747501908549</v>
      </c>
      <c r="Q116" s="9">
        <v>0.50550578823846704</v>
      </c>
      <c r="R116" s="8">
        <v>0.51089321345624605</v>
      </c>
      <c r="S116" s="7">
        <v>0.80065317713712403</v>
      </c>
      <c r="T116" s="7">
        <v>0.81985310442733805</v>
      </c>
      <c r="U116" s="7">
        <v>0.53313388587513399</v>
      </c>
      <c r="V116" s="7">
        <v>0.54069644638478098</v>
      </c>
      <c r="W116" s="8">
        <v>0.56547387897396395</v>
      </c>
      <c r="X116" s="9"/>
      <c r="Y116" s="7">
        <f t="shared" si="137"/>
        <v>0.328944848255943</v>
      </c>
      <c r="Z116" s="11">
        <f t="shared" si="140"/>
        <v>2.2086264049251802E-2</v>
      </c>
      <c r="AA116" s="11">
        <f t="shared" si="141"/>
        <v>0.10384649676454803</v>
      </c>
      <c r="AB116" s="7">
        <f t="shared" si="138"/>
        <v>3.1027420405474015E-2</v>
      </c>
      <c r="AC116" s="7">
        <f t="shared" si="139"/>
        <v>5.4580665517717897E-2</v>
      </c>
    </row>
    <row r="117" spans="1:29" s="1" customFormat="1" x14ac:dyDescent="0.3">
      <c r="A117" s="2">
        <v>116</v>
      </c>
      <c r="B117" s="2" t="s">
        <v>30</v>
      </c>
      <c r="C117" s="2" t="s">
        <v>59</v>
      </c>
      <c r="D117" s="3" t="s">
        <v>88</v>
      </c>
      <c r="E117" s="3">
        <v>4</v>
      </c>
      <c r="F117" s="5">
        <v>180</v>
      </c>
      <c r="G117" s="5">
        <v>144</v>
      </c>
      <c r="H117" s="6">
        <v>36</v>
      </c>
      <c r="I117" s="7">
        <v>0.699280542826337</v>
      </c>
      <c r="J117" s="7">
        <v>0.70159845040331603</v>
      </c>
      <c r="K117" s="7">
        <v>0.67333776298047798</v>
      </c>
      <c r="L117" s="7">
        <v>0.67568798919416795</v>
      </c>
      <c r="M117" s="8">
        <v>0.68534116379462195</v>
      </c>
      <c r="N117" s="9">
        <v>0.86689051645236104</v>
      </c>
      <c r="O117" s="9">
        <v>0.86689051645540505</v>
      </c>
      <c r="P117" s="9">
        <v>0.44797142709988802</v>
      </c>
      <c r="Q117" s="9">
        <v>0.44953503194850603</v>
      </c>
      <c r="R117" s="8">
        <v>0.45595728633487598</v>
      </c>
      <c r="S117" s="7">
        <v>0.82488134850500205</v>
      </c>
      <c r="T117" s="7">
        <v>0.84345889567670096</v>
      </c>
      <c r="U117" s="7">
        <v>0.49968674590099599</v>
      </c>
      <c r="V117" s="7">
        <v>0.50677485519560805</v>
      </c>
      <c r="W117" s="8">
        <v>0.53847833349794805</v>
      </c>
      <c r="X117" s="9"/>
      <c r="Y117" s="7">
        <f t="shared" si="137"/>
        <v>0.50308194283636454</v>
      </c>
      <c r="Z117" s="11">
        <f t="shared" si="140"/>
        <v>-9.4149349458592033E-3</v>
      </c>
      <c r="AA117" s="11">
        <f t="shared" si="141"/>
        <v>0.10752917767241961</v>
      </c>
      <c r="AB117" s="7">
        <f t="shared" si="138"/>
        <v>4.2009167947358983E-2</v>
      </c>
      <c r="AC117" s="7">
        <f t="shared" si="139"/>
        <v>8.252104716307207E-2</v>
      </c>
    </row>
    <row r="118" spans="1:29" s="1" customFormat="1" x14ac:dyDescent="0.3">
      <c r="A118" s="12">
        <v>117</v>
      </c>
      <c r="B118" s="12" t="s">
        <v>30</v>
      </c>
      <c r="C118" s="12" t="s">
        <v>60</v>
      </c>
      <c r="D118" s="13" t="s">
        <v>88</v>
      </c>
      <c r="E118" s="13">
        <v>1</v>
      </c>
      <c r="F118" s="14">
        <v>180</v>
      </c>
      <c r="G118" s="14">
        <v>144</v>
      </c>
      <c r="H118" s="15">
        <v>36</v>
      </c>
      <c r="I118" s="16">
        <v>0.47860463040536</v>
      </c>
      <c r="J118" s="16">
        <v>0.47909108474693801</v>
      </c>
      <c r="K118" s="16">
        <v>0.88661646552748097</v>
      </c>
      <c r="L118" s="16">
        <v>0.88971112228570004</v>
      </c>
      <c r="M118" s="17">
        <v>0.89283841179547396</v>
      </c>
      <c r="N118" s="18">
        <v>0.53793851928260195</v>
      </c>
      <c r="O118" s="18">
        <v>0.53793851929528003</v>
      </c>
      <c r="P118" s="18">
        <v>0.83463328036832196</v>
      </c>
      <c r="Q118" s="18">
        <v>0.83754649439282103</v>
      </c>
      <c r="R118" s="17">
        <v>0.84049042787893202</v>
      </c>
      <c r="S118" s="16">
        <v>0.511167774155875</v>
      </c>
      <c r="T118" s="16">
        <v>0.51471085765014402</v>
      </c>
      <c r="U118" s="16">
        <v>0.83485594132718699</v>
      </c>
      <c r="V118" s="16">
        <v>0.846698461077664</v>
      </c>
      <c r="W118" s="17">
        <v>0.85905967641257996</v>
      </c>
      <c r="X118" s="18"/>
      <c r="Y118" s="16">
        <f t="shared" ref="Y118:Y121" si="142">(M118-R118)/R118</f>
        <v>6.2282665191854367E-2</v>
      </c>
      <c r="Z118" s="19"/>
      <c r="AA118" s="19"/>
      <c r="AB118" s="16">
        <f t="shared" ref="AB118:AB121" si="143">N118-S118</f>
        <v>2.6770745126726947E-2</v>
      </c>
      <c r="AC118" s="16">
        <f t="shared" ref="AC118:AC121" si="144">W118-R118</f>
        <v>1.8569248533647942E-2</v>
      </c>
    </row>
    <row r="119" spans="1:29" s="1" customFormat="1" x14ac:dyDescent="0.3">
      <c r="A119" s="12">
        <v>118</v>
      </c>
      <c r="B119" s="12" t="s">
        <v>30</v>
      </c>
      <c r="C119" s="12" t="s">
        <v>60</v>
      </c>
      <c r="D119" s="13" t="s">
        <v>88</v>
      </c>
      <c r="E119" s="13">
        <v>2</v>
      </c>
      <c r="F119" s="14">
        <v>180</v>
      </c>
      <c r="G119" s="14">
        <v>144</v>
      </c>
      <c r="H119" s="15">
        <v>36</v>
      </c>
      <c r="I119" s="16">
        <v>0.67970480960510904</v>
      </c>
      <c r="J119" s="16">
        <v>0.679771735306401</v>
      </c>
      <c r="K119" s="16">
        <v>0.69490816739416095</v>
      </c>
      <c r="L119" s="16">
        <v>0.69733368320644395</v>
      </c>
      <c r="M119" s="17">
        <v>0.70226189776296799</v>
      </c>
      <c r="N119" s="18">
        <v>0.77747962851265795</v>
      </c>
      <c r="O119" s="18">
        <v>0.77747962852210795</v>
      </c>
      <c r="P119" s="18">
        <v>0.57920286749049099</v>
      </c>
      <c r="Q119" s="18">
        <v>0.58122452413454295</v>
      </c>
      <c r="R119" s="17">
        <v>0.58533216905322405</v>
      </c>
      <c r="S119" s="16">
        <v>0.78341368234898701</v>
      </c>
      <c r="T119" s="16">
        <v>0.80238958433065299</v>
      </c>
      <c r="U119" s="16">
        <v>0.55570862406129096</v>
      </c>
      <c r="V119" s="16">
        <v>0.56359140961767595</v>
      </c>
      <c r="W119" s="17">
        <v>0.58041872802573402</v>
      </c>
      <c r="X119" s="18"/>
      <c r="Y119" s="16">
        <f t="shared" si="142"/>
        <v>0.19976644867969243</v>
      </c>
      <c r="Z119" s="19">
        <f t="shared" ref="Z119:Z121" si="145">(M118-M119)/M118</f>
        <v>0.21345017364257632</v>
      </c>
      <c r="AA119" s="19">
        <f t="shared" ref="AA119:AA121" si="146">(R118-R119)/R118</f>
        <v>0.30358258745388367</v>
      </c>
      <c r="AB119" s="16">
        <f t="shared" si="143"/>
        <v>-5.9340538363290563E-3</v>
      </c>
      <c r="AC119" s="16">
        <f t="shared" si="144"/>
        <v>-4.9134410274900286E-3</v>
      </c>
    </row>
    <row r="120" spans="1:29" s="1" customFormat="1" x14ac:dyDescent="0.3">
      <c r="A120" s="12">
        <v>119</v>
      </c>
      <c r="B120" s="12" t="s">
        <v>30</v>
      </c>
      <c r="C120" s="12" t="s">
        <v>60</v>
      </c>
      <c r="D120" s="13" t="s">
        <v>88</v>
      </c>
      <c r="E120" s="13">
        <v>3</v>
      </c>
      <c r="F120" s="14">
        <v>180</v>
      </c>
      <c r="G120" s="14">
        <v>144</v>
      </c>
      <c r="H120" s="15">
        <v>36</v>
      </c>
      <c r="I120" s="16">
        <v>0.71744554364500202</v>
      </c>
      <c r="J120" s="16">
        <v>0.71776928218206804</v>
      </c>
      <c r="K120" s="16">
        <v>0.65268448328592998</v>
      </c>
      <c r="L120" s="16">
        <v>0.65496262104415903</v>
      </c>
      <c r="M120" s="17">
        <v>0.66194288165326498</v>
      </c>
      <c r="N120" s="18">
        <v>0.82822871265546005</v>
      </c>
      <c r="O120" s="18">
        <v>0.82822871265590703</v>
      </c>
      <c r="P120" s="18">
        <v>0.50888669982466905</v>
      </c>
      <c r="Q120" s="18">
        <v>0.51066292407270697</v>
      </c>
      <c r="R120" s="17">
        <v>0.51610531143788696</v>
      </c>
      <c r="S120" s="16">
        <v>0.80550681569500304</v>
      </c>
      <c r="T120" s="16">
        <v>0.82264767753664603</v>
      </c>
      <c r="U120" s="16">
        <v>0.52660359701567605</v>
      </c>
      <c r="V120" s="16">
        <v>0.53407352468776803</v>
      </c>
      <c r="W120" s="17">
        <v>0.55854746167051905</v>
      </c>
      <c r="X120" s="18" t="s">
        <v>35</v>
      </c>
      <c r="Y120" s="16">
        <f t="shared" si="142"/>
        <v>0.28257327910280478</v>
      </c>
      <c r="Z120" s="19">
        <f t="shared" si="145"/>
        <v>5.7413076571771728E-2</v>
      </c>
      <c r="AA120" s="19">
        <f t="shared" si="146"/>
        <v>0.11826935418108263</v>
      </c>
      <c r="AB120" s="16">
        <f t="shared" si="143"/>
        <v>2.2721896960457011E-2</v>
      </c>
      <c r="AC120" s="16">
        <f t="shared" si="144"/>
        <v>4.2442150232632092E-2</v>
      </c>
    </row>
    <row r="121" spans="1:29" s="1" customFormat="1" x14ac:dyDescent="0.3">
      <c r="A121" s="12">
        <v>120</v>
      </c>
      <c r="B121" s="12" t="s">
        <v>30</v>
      </c>
      <c r="C121" s="12" t="s">
        <v>60</v>
      </c>
      <c r="D121" s="13" t="s">
        <v>88</v>
      </c>
      <c r="E121" s="13">
        <v>4</v>
      </c>
      <c r="F121" s="14">
        <v>180</v>
      </c>
      <c r="G121" s="14">
        <v>144</v>
      </c>
      <c r="H121" s="15">
        <v>36</v>
      </c>
      <c r="I121" s="16">
        <v>0.72097609868095103</v>
      </c>
      <c r="J121" s="16">
        <v>0.72273353595867296</v>
      </c>
      <c r="K121" s="16">
        <v>0.64859397610009695</v>
      </c>
      <c r="L121" s="16">
        <v>0.65085783630292304</v>
      </c>
      <c r="M121" s="17">
        <v>0.66015627646226105</v>
      </c>
      <c r="N121" s="18">
        <v>0.87113926674308395</v>
      </c>
      <c r="O121" s="18">
        <v>0.87113926674669495</v>
      </c>
      <c r="P121" s="18">
        <v>0.44076399854993997</v>
      </c>
      <c r="Q121" s="18">
        <v>0.44230244650339701</v>
      </c>
      <c r="R121" s="17">
        <v>0.44862137300584498</v>
      </c>
      <c r="S121" s="16">
        <v>0.82318321537206696</v>
      </c>
      <c r="T121" s="16">
        <v>0.84152328243879004</v>
      </c>
      <c r="U121" s="16">
        <v>0.50210364283504905</v>
      </c>
      <c r="V121" s="16">
        <v>0.50922603606807504</v>
      </c>
      <c r="W121" s="17">
        <v>0.54108285852079696</v>
      </c>
      <c r="X121" s="18"/>
      <c r="Y121" s="16">
        <f t="shared" si="142"/>
        <v>0.47152212574959068</v>
      </c>
      <c r="Z121" s="19">
        <f t="shared" si="145"/>
        <v>2.6990322587074522E-3</v>
      </c>
      <c r="AA121" s="19">
        <f t="shared" si="146"/>
        <v>0.13075614014517586</v>
      </c>
      <c r="AB121" s="16">
        <f t="shared" si="143"/>
        <v>4.7956051371016994E-2</v>
      </c>
      <c r="AC121" s="16">
        <f t="shared" si="144"/>
        <v>9.246148551495198E-2</v>
      </c>
    </row>
    <row r="122" spans="1:29" s="1" customFormat="1" x14ac:dyDescent="0.3">
      <c r="A122" s="2">
        <v>121</v>
      </c>
      <c r="B122" s="2" t="s">
        <v>30</v>
      </c>
      <c r="C122" s="2" t="s">
        <v>61</v>
      </c>
      <c r="D122" s="3" t="s">
        <v>88</v>
      </c>
      <c r="E122" s="3">
        <v>1</v>
      </c>
      <c r="F122" s="5">
        <v>180</v>
      </c>
      <c r="G122" s="5">
        <v>144</v>
      </c>
      <c r="H122" s="6">
        <v>36</v>
      </c>
      <c r="I122" s="7">
        <v>0.44746997010057898</v>
      </c>
      <c r="J122" s="7">
        <v>0.448084167542184</v>
      </c>
      <c r="K122" s="7">
        <v>0.91270441393817203</v>
      </c>
      <c r="L122" s="7">
        <v>0.9158901283848</v>
      </c>
      <c r="M122" s="8">
        <v>0.91910943577442195</v>
      </c>
      <c r="N122" s="9">
        <v>0.52161096192213896</v>
      </c>
      <c r="O122" s="9">
        <v>0.52161096192340295</v>
      </c>
      <c r="P122" s="9">
        <v>0.84925170002528605</v>
      </c>
      <c r="Q122" s="9">
        <v>0.85221593835730003</v>
      </c>
      <c r="R122" s="8">
        <v>0.85521143419558998</v>
      </c>
      <c r="S122" s="7">
        <v>0.48206911626090598</v>
      </c>
      <c r="T122" s="7">
        <v>0.492477625174079</v>
      </c>
      <c r="U122" s="7">
        <v>0.85934495575317205</v>
      </c>
      <c r="V122" s="7">
        <v>0.87153485476113801</v>
      </c>
      <c r="W122" s="8">
        <v>0.88425866436612499</v>
      </c>
      <c r="X122" s="9"/>
      <c r="Y122" s="7">
        <f t="shared" ref="Y122:Y125" si="147">(M122-R122)/R122</f>
        <v>7.4716028135117588E-2</v>
      </c>
      <c r="Z122" s="11"/>
      <c r="AA122" s="11"/>
      <c r="AB122" s="7">
        <f t="shared" ref="AB122:AB125" si="148">N122-S122</f>
        <v>3.9541845661232977E-2</v>
      </c>
      <c r="AC122" s="7">
        <f t="shared" ref="AC122:AC125" si="149">W122-R122</f>
        <v>2.904723017053501E-2</v>
      </c>
    </row>
    <row r="123" spans="1:29" s="1" customFormat="1" x14ac:dyDescent="0.3">
      <c r="A123" s="2">
        <v>122</v>
      </c>
      <c r="B123" s="2" t="s">
        <v>30</v>
      </c>
      <c r="C123" s="2" t="s">
        <v>61</v>
      </c>
      <c r="D123" s="3" t="s">
        <v>88</v>
      </c>
      <c r="E123" s="3">
        <v>2</v>
      </c>
      <c r="F123" s="5">
        <v>180</v>
      </c>
      <c r="G123" s="5">
        <v>144</v>
      </c>
      <c r="H123" s="6">
        <v>36</v>
      </c>
      <c r="I123" s="7">
        <v>0.60013681674588604</v>
      </c>
      <c r="J123" s="7">
        <v>0.60095561444103296</v>
      </c>
      <c r="K123" s="7">
        <v>0.77644002862781003</v>
      </c>
      <c r="L123" s="7">
        <v>0.77915012422761998</v>
      </c>
      <c r="M123" s="8">
        <v>0.78465655404222401</v>
      </c>
      <c r="N123" s="9">
        <v>0.72325465957831403</v>
      </c>
      <c r="O123" s="9">
        <v>0.72325465957875401</v>
      </c>
      <c r="P123" s="9">
        <v>0.64593077063532001</v>
      </c>
      <c r="Q123" s="9">
        <v>0.64818533515381105</v>
      </c>
      <c r="R123" s="8">
        <v>0.65276620723981404</v>
      </c>
      <c r="S123" s="7">
        <v>0.69653724727559596</v>
      </c>
      <c r="T123" s="7">
        <v>0.70787441056821099</v>
      </c>
      <c r="U123" s="7">
        <v>0.65778554326830296</v>
      </c>
      <c r="V123" s="7">
        <v>0.66711630071053796</v>
      </c>
      <c r="W123" s="8">
        <v>0.68703459296214797</v>
      </c>
      <c r="X123" s="9"/>
      <c r="Y123" s="7">
        <f t="shared" si="147"/>
        <v>0.20204836791429664</v>
      </c>
      <c r="Z123" s="11">
        <f t="shared" ref="Z123:Z125" si="150">(M122-M123)/M122</f>
        <v>0.14628604222620217</v>
      </c>
      <c r="AA123" s="11">
        <f t="shared" ref="AA123:AA125" si="151">(R122-R123)/R122</f>
        <v>0.2367195045119988</v>
      </c>
      <c r="AB123" s="7">
        <f t="shared" si="148"/>
        <v>2.6717412302718069E-2</v>
      </c>
      <c r="AC123" s="7">
        <f t="shared" si="149"/>
        <v>3.4268385722333927E-2</v>
      </c>
    </row>
    <row r="124" spans="1:29" s="1" customFormat="1" x14ac:dyDescent="0.3">
      <c r="A124" s="2">
        <v>123</v>
      </c>
      <c r="B124" s="2" t="s">
        <v>30</v>
      </c>
      <c r="C124" s="2" t="s">
        <v>61</v>
      </c>
      <c r="D124" s="3" t="s">
        <v>88</v>
      </c>
      <c r="E124" s="3">
        <v>3</v>
      </c>
      <c r="F124" s="5">
        <v>180</v>
      </c>
      <c r="G124" s="5">
        <v>144</v>
      </c>
      <c r="H124" s="6">
        <v>36</v>
      </c>
      <c r="I124" s="7">
        <v>0.63465301563183596</v>
      </c>
      <c r="J124" s="7">
        <v>0.63616422808004702</v>
      </c>
      <c r="K124" s="7">
        <v>0.74217269254234597</v>
      </c>
      <c r="L124" s="7">
        <v>0.74476318102078298</v>
      </c>
      <c r="M124" s="8">
        <v>0.752700490614579</v>
      </c>
      <c r="N124" s="9">
        <v>0.78164531885338095</v>
      </c>
      <c r="O124" s="9">
        <v>0.78164531885778099</v>
      </c>
      <c r="P124" s="9">
        <v>0.57375577330072502</v>
      </c>
      <c r="Q124" s="9">
        <v>0.575758417341805</v>
      </c>
      <c r="R124" s="8">
        <v>0.58189455957618996</v>
      </c>
      <c r="S124" s="7">
        <v>0.66381999157412896</v>
      </c>
      <c r="T124" s="7">
        <v>0.67379540638309598</v>
      </c>
      <c r="U124" s="7">
        <v>0.69233704442380295</v>
      </c>
      <c r="V124" s="7">
        <v>0.70215791856113197</v>
      </c>
      <c r="W124" s="8">
        <v>0.734334328468085</v>
      </c>
      <c r="X124" s="9" t="s">
        <v>35</v>
      </c>
      <c r="Y124" s="7">
        <f t="shared" si="147"/>
        <v>0.29353416048913011</v>
      </c>
      <c r="Z124" s="11">
        <f t="shared" si="150"/>
        <v>4.0726179196516832E-2</v>
      </c>
      <c r="AA124" s="11">
        <f t="shared" si="151"/>
        <v>0.1085712570252387</v>
      </c>
      <c r="AB124" s="7">
        <f t="shared" si="148"/>
        <v>0.11782532727925199</v>
      </c>
      <c r="AC124" s="7">
        <f t="shared" si="149"/>
        <v>0.15243976889189503</v>
      </c>
    </row>
    <row r="125" spans="1:29" s="1" customFormat="1" x14ac:dyDescent="0.3">
      <c r="A125" s="2">
        <v>124</v>
      </c>
      <c r="B125" s="2" t="s">
        <v>30</v>
      </c>
      <c r="C125" s="2" t="s">
        <v>61</v>
      </c>
      <c r="D125" s="3" t="s">
        <v>88</v>
      </c>
      <c r="E125" s="3">
        <v>4</v>
      </c>
      <c r="F125" s="5">
        <v>180</v>
      </c>
      <c r="G125" s="5">
        <v>144</v>
      </c>
      <c r="H125" s="6">
        <v>36</v>
      </c>
      <c r="I125" s="7">
        <v>0.637975181620828</v>
      </c>
      <c r="J125" s="7">
        <v>0.64221659505939899</v>
      </c>
      <c r="K125" s="7">
        <v>0.73879063152033897</v>
      </c>
      <c r="L125" s="7">
        <v>0.74136931521237204</v>
      </c>
      <c r="M125" s="8">
        <v>0.75196084200819202</v>
      </c>
      <c r="N125" s="9">
        <v>0.81375909323868201</v>
      </c>
      <c r="O125" s="9">
        <v>0.81375909324492601</v>
      </c>
      <c r="P125" s="9">
        <v>0.52988710857070398</v>
      </c>
      <c r="Q125" s="9">
        <v>0.53173663289761397</v>
      </c>
      <c r="R125" s="8">
        <v>0.53933325536375998</v>
      </c>
      <c r="S125" s="7">
        <v>0.71280284708656905</v>
      </c>
      <c r="T125" s="7">
        <v>0.72167818918173998</v>
      </c>
      <c r="U125" s="7">
        <v>0.63991411975067103</v>
      </c>
      <c r="V125" s="7">
        <v>0.64899136916176003</v>
      </c>
      <c r="W125" s="8">
        <v>0.68959181249410195</v>
      </c>
      <c r="X125" s="9"/>
      <c r="Y125" s="7">
        <f t="shared" si="147"/>
        <v>0.39424156498753771</v>
      </c>
      <c r="Z125" s="11">
        <f t="shared" si="150"/>
        <v>9.8265992331565471E-4</v>
      </c>
      <c r="AA125" s="11">
        <f t="shared" si="151"/>
        <v>7.3142639868344142E-2</v>
      </c>
      <c r="AB125" s="7">
        <f t="shared" si="148"/>
        <v>0.10095624615211296</v>
      </c>
      <c r="AC125" s="7">
        <f t="shared" si="149"/>
        <v>0.15025855713034197</v>
      </c>
    </row>
    <row r="126" spans="1:29" s="1" customFormat="1" x14ac:dyDescent="0.3">
      <c r="A126" s="12">
        <v>125</v>
      </c>
      <c r="B126" s="12" t="s">
        <v>30</v>
      </c>
      <c r="C126" s="12" t="s">
        <v>62</v>
      </c>
      <c r="D126" s="13" t="s">
        <v>88</v>
      </c>
      <c r="E126" s="13">
        <v>1</v>
      </c>
      <c r="F126" s="14">
        <v>180</v>
      </c>
      <c r="G126" s="14">
        <v>144</v>
      </c>
      <c r="H126" s="15">
        <v>36</v>
      </c>
      <c r="I126" s="16">
        <v>0.42806780383190501</v>
      </c>
      <c r="J126" s="16">
        <v>0.42878476120103798</v>
      </c>
      <c r="K126" s="16">
        <v>0.928591021237133</v>
      </c>
      <c r="L126" s="16">
        <v>0.93183218648865296</v>
      </c>
      <c r="M126" s="17">
        <v>0.93510752940466402</v>
      </c>
      <c r="N126" s="18">
        <v>0.49011840858780797</v>
      </c>
      <c r="O126" s="18">
        <v>0.49011840860623401</v>
      </c>
      <c r="P126" s="18">
        <v>0.876759502282077</v>
      </c>
      <c r="Q126" s="18">
        <v>0.87981975417741698</v>
      </c>
      <c r="R126" s="17">
        <v>0.88291227602952305</v>
      </c>
      <c r="S126" s="16">
        <v>0.407115221280484</v>
      </c>
      <c r="T126" s="16">
        <v>0.41141861673414198</v>
      </c>
      <c r="U126" s="16">
        <v>0.91942599460770302</v>
      </c>
      <c r="V126" s="16">
        <v>0.93246814950083801</v>
      </c>
      <c r="W126" s="17">
        <v>0.94608154331079097</v>
      </c>
      <c r="X126" s="18"/>
      <c r="Y126" s="16">
        <f t="shared" ref="Y126:Y130" si="152">(M126-R126)/R126</f>
        <v>5.9117145374695923E-2</v>
      </c>
      <c r="Z126" s="19"/>
      <c r="AA126" s="19"/>
      <c r="AB126" s="16">
        <f t="shared" ref="AB126:AB130" si="153">N126-S126</f>
        <v>8.3003187307323978E-2</v>
      </c>
      <c r="AC126" s="16">
        <f t="shared" ref="AC126:AC130" si="154">W126-R126</f>
        <v>6.3169267281267927E-2</v>
      </c>
    </row>
    <row r="127" spans="1:29" s="1" customFormat="1" x14ac:dyDescent="0.3">
      <c r="A127" s="12">
        <v>126</v>
      </c>
      <c r="B127" s="12" t="s">
        <v>30</v>
      </c>
      <c r="C127" s="12" t="s">
        <v>62</v>
      </c>
      <c r="D127" s="13" t="s">
        <v>88</v>
      </c>
      <c r="E127" s="13">
        <v>2</v>
      </c>
      <c r="F127" s="14">
        <v>180</v>
      </c>
      <c r="G127" s="14">
        <v>144</v>
      </c>
      <c r="H127" s="15">
        <v>36</v>
      </c>
      <c r="I127" s="16">
        <v>0.61621765072915102</v>
      </c>
      <c r="J127" s="16">
        <v>0.61654244089256705</v>
      </c>
      <c r="K127" s="16">
        <v>0.76066722812570498</v>
      </c>
      <c r="L127" s="16">
        <v>0.76332227015323395</v>
      </c>
      <c r="M127" s="17">
        <v>0.76871684095008797</v>
      </c>
      <c r="N127" s="18">
        <v>0.72993700261681005</v>
      </c>
      <c r="O127" s="18">
        <v>0.72993700262234296</v>
      </c>
      <c r="P127" s="18">
        <v>0.63808473768809904</v>
      </c>
      <c r="Q127" s="18">
        <v>0.640311916318972</v>
      </c>
      <c r="R127" s="17">
        <v>0.64483714517671098</v>
      </c>
      <c r="S127" s="16">
        <v>0.66888755060969396</v>
      </c>
      <c r="T127" s="16">
        <v>0.67788574565406101</v>
      </c>
      <c r="U127" s="16">
        <v>0.68709910502302196</v>
      </c>
      <c r="V127" s="16">
        <v>0.69684567843643497</v>
      </c>
      <c r="W127" s="17">
        <v>0.71765160966999297</v>
      </c>
      <c r="X127" s="18"/>
      <c r="Y127" s="16">
        <f t="shared" si="152"/>
        <v>0.19211004933567999</v>
      </c>
      <c r="Z127" s="19">
        <f t="shared" ref="Z127:Z130" si="155">(M126-M127)/M126</f>
        <v>0.17793749191658059</v>
      </c>
      <c r="AA127" s="19">
        <f t="shared" ref="AA127:AA130" si="156">(R126-R127)/R126</f>
        <v>0.26964754859162388</v>
      </c>
      <c r="AB127" s="16">
        <f t="shared" si="153"/>
        <v>6.104945200711609E-2</v>
      </c>
      <c r="AC127" s="16">
        <f t="shared" si="154"/>
        <v>7.2814464493281994E-2</v>
      </c>
    </row>
    <row r="128" spans="1:29" s="1" customFormat="1" x14ac:dyDescent="0.3">
      <c r="A128" s="12">
        <v>127</v>
      </c>
      <c r="B128" s="12" t="s">
        <v>30</v>
      </c>
      <c r="C128" s="12" t="s">
        <v>62</v>
      </c>
      <c r="D128" s="13" t="s">
        <v>88</v>
      </c>
      <c r="E128" s="13">
        <v>3</v>
      </c>
      <c r="F128" s="14">
        <v>180</v>
      </c>
      <c r="G128" s="14">
        <v>144</v>
      </c>
      <c r="H128" s="15">
        <v>36</v>
      </c>
      <c r="I128" s="16">
        <v>0.65994397576408004</v>
      </c>
      <c r="J128" s="16">
        <v>0.66056718827288197</v>
      </c>
      <c r="K128" s="16">
        <v>0.71602377656828597</v>
      </c>
      <c r="L128" s="16">
        <v>0.71852299455639801</v>
      </c>
      <c r="M128" s="17">
        <v>0.72618064950416095</v>
      </c>
      <c r="N128" s="18">
        <v>0.77667169642990197</v>
      </c>
      <c r="O128" s="18">
        <v>0.77667169644032397</v>
      </c>
      <c r="P128" s="18">
        <v>0.58025340632082101</v>
      </c>
      <c r="Q128" s="18">
        <v>0.58227872977822104</v>
      </c>
      <c r="R128" s="17">
        <v>0.58848436220730804</v>
      </c>
      <c r="S128" s="16">
        <v>0.69949349244067305</v>
      </c>
      <c r="T128" s="16">
        <v>0.71942012558297297</v>
      </c>
      <c r="U128" s="16">
        <v>0.65457372502326405</v>
      </c>
      <c r="V128" s="16">
        <v>0.66385892248428702</v>
      </c>
      <c r="W128" s="17">
        <v>0.69428027962573302</v>
      </c>
      <c r="X128" s="18"/>
      <c r="Y128" s="16">
        <f t="shared" si="152"/>
        <v>0.23398461563256631</v>
      </c>
      <c r="Z128" s="19">
        <f t="shared" si="155"/>
        <v>5.5334017911400031E-2</v>
      </c>
      <c r="AA128" s="19">
        <f t="shared" si="156"/>
        <v>8.7390720883425588E-2</v>
      </c>
      <c r="AB128" s="16">
        <f t="shared" si="153"/>
        <v>7.7178203989228922E-2</v>
      </c>
      <c r="AC128" s="16">
        <f t="shared" si="154"/>
        <v>0.10579591741842498</v>
      </c>
    </row>
    <row r="129" spans="1:29" s="1" customFormat="1" x14ac:dyDescent="0.3">
      <c r="A129" s="12">
        <v>128</v>
      </c>
      <c r="B129" s="12" t="s">
        <v>30</v>
      </c>
      <c r="C129" s="12" t="s">
        <v>62</v>
      </c>
      <c r="D129" s="13" t="s">
        <v>88</v>
      </c>
      <c r="E129" s="13">
        <v>4</v>
      </c>
      <c r="F129" s="14">
        <v>180</v>
      </c>
      <c r="G129" s="14">
        <v>144</v>
      </c>
      <c r="H129" s="15">
        <v>36</v>
      </c>
      <c r="I129" s="16">
        <v>0.67768183937635496</v>
      </c>
      <c r="J129" s="16">
        <v>0.67877491993928096</v>
      </c>
      <c r="K129" s="16">
        <v>0.69709921779072703</v>
      </c>
      <c r="L129" s="16">
        <v>0.69953238127162598</v>
      </c>
      <c r="M129" s="17">
        <v>0.70952620730239402</v>
      </c>
      <c r="N129" s="18">
        <v>0.80795309385277803</v>
      </c>
      <c r="O129" s="18">
        <v>0.80795309385596803</v>
      </c>
      <c r="P129" s="18">
        <v>0.538083249493576</v>
      </c>
      <c r="Q129" s="18">
        <v>0.53996138172918595</v>
      </c>
      <c r="R129" s="17">
        <v>0.54767550656001196</v>
      </c>
      <c r="S129" s="16">
        <v>0.73659916404640702</v>
      </c>
      <c r="T129" s="16">
        <v>0.77226976272630898</v>
      </c>
      <c r="U129" s="16">
        <v>0.61283026118025496</v>
      </c>
      <c r="V129" s="16">
        <v>0.621523323195457</v>
      </c>
      <c r="W129" s="17">
        <v>0.66040538490256295</v>
      </c>
      <c r="X129" s="18" t="s">
        <v>35</v>
      </c>
      <c r="Y129" s="16">
        <f t="shared" si="152"/>
        <v>0.29552298542430278</v>
      </c>
      <c r="Z129" s="19">
        <f t="shared" si="155"/>
        <v>2.2934296325767767E-2</v>
      </c>
      <c r="AA129" s="19">
        <f t="shared" si="156"/>
        <v>6.934569254181841E-2</v>
      </c>
      <c r="AB129" s="16">
        <f t="shared" si="153"/>
        <v>7.1353929806371008E-2</v>
      </c>
      <c r="AC129" s="16">
        <f t="shared" si="154"/>
        <v>0.11272987834255099</v>
      </c>
    </row>
    <row r="130" spans="1:29" s="1" customFormat="1" x14ac:dyDescent="0.3">
      <c r="A130" s="12">
        <v>129</v>
      </c>
      <c r="B130" s="12" t="s">
        <v>30</v>
      </c>
      <c r="C130" s="12" t="s">
        <v>62</v>
      </c>
      <c r="D130" s="13" t="s">
        <v>88</v>
      </c>
      <c r="E130" s="13">
        <v>5</v>
      </c>
      <c r="F130" s="14">
        <v>180</v>
      </c>
      <c r="G130" s="14">
        <v>144</v>
      </c>
      <c r="H130" s="15">
        <v>36</v>
      </c>
      <c r="I130" s="16">
        <v>0.65886012886358203</v>
      </c>
      <c r="J130" s="16">
        <v>0.66237472237057005</v>
      </c>
      <c r="K130" s="16">
        <v>0.71716394569163799</v>
      </c>
      <c r="L130" s="16">
        <v>0.71966714333975002</v>
      </c>
      <c r="M130" s="17">
        <v>0.73258859087366401</v>
      </c>
      <c r="N130" s="18">
        <v>0.83747361821374999</v>
      </c>
      <c r="O130" s="18">
        <v>0.83747361824279698</v>
      </c>
      <c r="P130" s="18">
        <v>0.49500290613408099</v>
      </c>
      <c r="Q130" s="18">
        <v>0.49673067022189799</v>
      </c>
      <c r="R130" s="17">
        <v>0.50564934790943505</v>
      </c>
      <c r="S130" s="16">
        <v>0.76467489592935101</v>
      </c>
      <c r="T130" s="16">
        <v>0.81532360189592401</v>
      </c>
      <c r="U130" s="16">
        <v>0.57924962004104297</v>
      </c>
      <c r="V130" s="16">
        <v>0.58746633711307705</v>
      </c>
      <c r="W130" s="17">
        <v>0.63453616664555201</v>
      </c>
      <c r="X130" s="18"/>
      <c r="Y130" s="16">
        <f t="shared" si="152"/>
        <v>0.44880754598515804</v>
      </c>
      <c r="Z130" s="19">
        <f t="shared" si="155"/>
        <v>-3.250392069230644E-2</v>
      </c>
      <c r="AA130" s="19">
        <f t="shared" si="156"/>
        <v>7.6735508795246543E-2</v>
      </c>
      <c r="AB130" s="16">
        <f t="shared" si="153"/>
        <v>7.2798722284398987E-2</v>
      </c>
      <c r="AC130" s="16">
        <f t="shared" si="154"/>
        <v>0.12888681873611696</v>
      </c>
    </row>
    <row r="131" spans="1:29" s="1" customFormat="1" x14ac:dyDescent="0.3">
      <c r="A131" s="2">
        <v>130</v>
      </c>
      <c r="B131" s="2" t="s">
        <v>30</v>
      </c>
      <c r="C131" s="2" t="s">
        <v>63</v>
      </c>
      <c r="D131" s="3" t="s">
        <v>88</v>
      </c>
      <c r="E131" s="3">
        <v>1</v>
      </c>
      <c r="F131" s="5">
        <v>180</v>
      </c>
      <c r="G131" s="5">
        <v>144</v>
      </c>
      <c r="H131" s="6">
        <v>36</v>
      </c>
      <c r="I131" s="7">
        <v>0.44639862875382502</v>
      </c>
      <c r="J131" s="7">
        <v>0.44699709120796299</v>
      </c>
      <c r="K131" s="7">
        <v>0.91358884047718303</v>
      </c>
      <c r="L131" s="7">
        <v>0.91677764193682398</v>
      </c>
      <c r="M131" s="8">
        <v>0.92000006889160801</v>
      </c>
      <c r="N131" s="9">
        <v>0.51085786272599298</v>
      </c>
      <c r="O131" s="9">
        <v>0.51085786272976696</v>
      </c>
      <c r="P131" s="9">
        <v>0.85874328393574295</v>
      </c>
      <c r="Q131" s="9">
        <v>0.86174065180621795</v>
      </c>
      <c r="R131" s="8">
        <v>0.86476962652962697</v>
      </c>
      <c r="S131" s="7">
        <v>0.471150077391712</v>
      </c>
      <c r="T131" s="7">
        <v>0.474337624246428</v>
      </c>
      <c r="U131" s="7">
        <v>0.86835608198707404</v>
      </c>
      <c r="V131" s="7">
        <v>0.88067380477291202</v>
      </c>
      <c r="W131" s="8">
        <v>0.89353103676405399</v>
      </c>
      <c r="X131" s="9"/>
      <c r="Y131" s="7">
        <f t="shared" ref="Y131:Y135" si="157">(M131-R131)/R131</f>
        <v>6.3867231997525364E-2</v>
      </c>
      <c r="Z131" s="11"/>
      <c r="AA131" s="11"/>
      <c r="AB131" s="7">
        <f t="shared" ref="AB131:AB135" si="158">N131-S131</f>
        <v>3.9707785334280987E-2</v>
      </c>
      <c r="AC131" s="7">
        <f t="shared" ref="AC131:AC135" si="159">W131-R131</f>
        <v>2.8761410234427021E-2</v>
      </c>
    </row>
    <row r="132" spans="1:29" s="1" customFormat="1" x14ac:dyDescent="0.3">
      <c r="A132" s="2">
        <v>131</v>
      </c>
      <c r="B132" s="2" t="s">
        <v>30</v>
      </c>
      <c r="C132" s="2" t="s">
        <v>63</v>
      </c>
      <c r="D132" s="3" t="s">
        <v>88</v>
      </c>
      <c r="E132" s="3">
        <v>2</v>
      </c>
      <c r="F132" s="5">
        <v>180</v>
      </c>
      <c r="G132" s="5">
        <v>144</v>
      </c>
      <c r="H132" s="6">
        <v>36</v>
      </c>
      <c r="I132" s="7">
        <v>0.61730308212706597</v>
      </c>
      <c r="J132" s="7">
        <v>0.61772102696301001</v>
      </c>
      <c r="K132" s="7">
        <v>0.75959078895591303</v>
      </c>
      <c r="L132" s="7">
        <v>0.76224207376723696</v>
      </c>
      <c r="M132" s="8">
        <v>0.76762901057238597</v>
      </c>
      <c r="N132" s="9">
        <v>0.73926154053336102</v>
      </c>
      <c r="O132" s="9">
        <v>0.73926154055996995</v>
      </c>
      <c r="P132" s="9">
        <v>0.62697231280903798</v>
      </c>
      <c r="Q132" s="9">
        <v>0.62916070449866901</v>
      </c>
      <c r="R132" s="8">
        <v>0.63360712522518003</v>
      </c>
      <c r="S132" s="7">
        <v>0.75278684838719501</v>
      </c>
      <c r="T132" s="7">
        <v>0.77023795260752603</v>
      </c>
      <c r="U132" s="7">
        <v>0.59370049840591999</v>
      </c>
      <c r="V132" s="7">
        <v>0.60212220271464501</v>
      </c>
      <c r="W132" s="8">
        <v>0.62009994661339196</v>
      </c>
      <c r="X132" s="9"/>
      <c r="Y132" s="7">
        <f t="shared" si="157"/>
        <v>0.21152206156074302</v>
      </c>
      <c r="Z132" s="11">
        <f t="shared" ref="Z132:Z135" si="160">(M131-M132)/M131</f>
        <v>0.16562070316233204</v>
      </c>
      <c r="AA132" s="11">
        <f t="shared" ref="AA132:AA135" si="161">(R131-R132)/R131</f>
        <v>0.26731107824880029</v>
      </c>
      <c r="AB132" s="7">
        <f t="shared" si="158"/>
        <v>-1.352530785383399E-2</v>
      </c>
      <c r="AC132" s="7">
        <f t="shared" si="159"/>
        <v>-1.3507178611788073E-2</v>
      </c>
    </row>
    <row r="133" spans="1:29" s="1" customFormat="1" x14ac:dyDescent="0.3">
      <c r="A133" s="2">
        <v>132</v>
      </c>
      <c r="B133" s="2" t="s">
        <v>30</v>
      </c>
      <c r="C133" s="2" t="s">
        <v>63</v>
      </c>
      <c r="D133" s="3" t="s">
        <v>88</v>
      </c>
      <c r="E133" s="3">
        <v>3</v>
      </c>
      <c r="F133" s="5">
        <v>180</v>
      </c>
      <c r="G133" s="5">
        <v>144</v>
      </c>
      <c r="H133" s="6">
        <v>36</v>
      </c>
      <c r="I133" s="7">
        <v>0.67598402275714098</v>
      </c>
      <c r="J133" s="7">
        <v>0.67659335991219904</v>
      </c>
      <c r="K133" s="7">
        <v>0.69893279759613103</v>
      </c>
      <c r="L133" s="7">
        <v>0.70137236102600198</v>
      </c>
      <c r="M133" s="8">
        <v>0.70884723318921095</v>
      </c>
      <c r="N133" s="9">
        <v>0.81208319200412504</v>
      </c>
      <c r="O133" s="9">
        <v>0.81208319200894896</v>
      </c>
      <c r="P133" s="9">
        <v>0.53226588143211495</v>
      </c>
      <c r="Q133" s="9">
        <v>0.53412370865638503</v>
      </c>
      <c r="R133" s="8">
        <v>0.53981612920701105</v>
      </c>
      <c r="S133" s="7">
        <v>0.79229707187007703</v>
      </c>
      <c r="T133" s="7">
        <v>0.80259846446035199</v>
      </c>
      <c r="U133" s="7">
        <v>0.54419298286242501</v>
      </c>
      <c r="V133" s="7">
        <v>0.55191241783149803</v>
      </c>
      <c r="W133" s="8">
        <v>0.57720382268423398</v>
      </c>
      <c r="X133" s="9" t="s">
        <v>35</v>
      </c>
      <c r="Y133" s="7">
        <f t="shared" si="157"/>
        <v>0.31312718319570459</v>
      </c>
      <c r="Z133" s="11">
        <f t="shared" si="160"/>
        <v>7.6575763257493532E-2</v>
      </c>
      <c r="AA133" s="11">
        <f t="shared" si="161"/>
        <v>0.14802705380694109</v>
      </c>
      <c r="AB133" s="7">
        <f t="shared" si="158"/>
        <v>1.9786120134048013E-2</v>
      </c>
      <c r="AC133" s="7">
        <f t="shared" si="159"/>
        <v>3.7387693477222927E-2</v>
      </c>
    </row>
    <row r="134" spans="1:29" s="1" customFormat="1" x14ac:dyDescent="0.3">
      <c r="A134" s="2">
        <v>133</v>
      </c>
      <c r="B134" s="2" t="s">
        <v>30</v>
      </c>
      <c r="C134" s="2" t="s">
        <v>63</v>
      </c>
      <c r="D134" s="3" t="s">
        <v>88</v>
      </c>
      <c r="E134" s="3">
        <v>4</v>
      </c>
      <c r="F134" s="5">
        <v>180</v>
      </c>
      <c r="G134" s="5">
        <v>144</v>
      </c>
      <c r="H134" s="6">
        <v>36</v>
      </c>
      <c r="I134" s="7">
        <v>0.69448855281453004</v>
      </c>
      <c r="J134" s="7">
        <v>0.69528326959618303</v>
      </c>
      <c r="K134" s="7">
        <v>0.67868140639690999</v>
      </c>
      <c r="L134" s="7">
        <v>0.68105028412775004</v>
      </c>
      <c r="M134" s="8">
        <v>0.69078006682259097</v>
      </c>
      <c r="N134" s="9">
        <v>0.84074622347450101</v>
      </c>
      <c r="O134" s="9">
        <v>0.84074622349771799</v>
      </c>
      <c r="P134" s="9">
        <v>0.48999391311570201</v>
      </c>
      <c r="Q134" s="9">
        <v>0.49170419375413699</v>
      </c>
      <c r="R134" s="8">
        <v>0.49872889525837</v>
      </c>
      <c r="S134" s="7">
        <v>0.82815707870756505</v>
      </c>
      <c r="T134" s="7">
        <v>0.83975207726274603</v>
      </c>
      <c r="U134" s="7">
        <v>0.49499116956596501</v>
      </c>
      <c r="V134" s="7">
        <v>0.50201267161406404</v>
      </c>
      <c r="W134" s="8">
        <v>0.53341823106288999</v>
      </c>
      <c r="X134" s="9"/>
      <c r="Y134" s="7">
        <f t="shared" si="157"/>
        <v>0.38508130046230332</v>
      </c>
      <c r="Z134" s="11">
        <f t="shared" si="160"/>
        <v>2.5488096053268156E-2</v>
      </c>
      <c r="AA134" s="11">
        <f t="shared" si="161"/>
        <v>7.6113386995305482E-2</v>
      </c>
      <c r="AB134" s="7">
        <f t="shared" si="158"/>
        <v>1.2589144766935956E-2</v>
      </c>
      <c r="AC134" s="7">
        <f t="shared" si="159"/>
        <v>3.4689335804519994E-2</v>
      </c>
    </row>
    <row r="135" spans="1:29" s="1" customFormat="1" x14ac:dyDescent="0.3">
      <c r="A135" s="2">
        <v>134</v>
      </c>
      <c r="B135" s="2" t="s">
        <v>30</v>
      </c>
      <c r="C135" s="2" t="s">
        <v>63</v>
      </c>
      <c r="D135" s="3" t="s">
        <v>88</v>
      </c>
      <c r="E135" s="3">
        <v>5</v>
      </c>
      <c r="F135" s="5">
        <v>180</v>
      </c>
      <c r="G135" s="5">
        <v>144</v>
      </c>
      <c r="H135" s="6">
        <v>36</v>
      </c>
      <c r="I135" s="7">
        <v>0.68880422820924803</v>
      </c>
      <c r="J135" s="7">
        <v>0.69209298320834101</v>
      </c>
      <c r="K135" s="7">
        <v>0.68496605755321904</v>
      </c>
      <c r="L135" s="7">
        <v>0.68735687130592305</v>
      </c>
      <c r="M135" s="8">
        <v>0.69969819580829995</v>
      </c>
      <c r="N135" s="9">
        <v>0.87580237018204599</v>
      </c>
      <c r="O135" s="9">
        <v>0.87580237018376705</v>
      </c>
      <c r="P135" s="9">
        <v>0.43271551696007299</v>
      </c>
      <c r="Q135" s="9">
        <v>0.43422587239673799</v>
      </c>
      <c r="R135" s="8">
        <v>0.44202229172749202</v>
      </c>
      <c r="S135" s="7">
        <v>0.80286649746093497</v>
      </c>
      <c r="T135" s="7">
        <v>0.82032084707504405</v>
      </c>
      <c r="U135" s="7">
        <v>0.53016596872618205</v>
      </c>
      <c r="V135" s="7">
        <v>0.53768642901743802</v>
      </c>
      <c r="W135" s="8">
        <v>0.58076772058581605</v>
      </c>
      <c r="X135" s="9"/>
      <c r="Y135" s="7">
        <f t="shared" si="157"/>
        <v>0.58294775829918066</v>
      </c>
      <c r="Z135" s="11">
        <f t="shared" si="160"/>
        <v>-1.2910229194554011E-2</v>
      </c>
      <c r="AA135" s="11">
        <f t="shared" si="161"/>
        <v>0.11370226203055815</v>
      </c>
      <c r="AB135" s="7">
        <f t="shared" si="158"/>
        <v>7.2935872721111017E-2</v>
      </c>
      <c r="AC135" s="7">
        <f t="shared" si="159"/>
        <v>0.13874542885832403</v>
      </c>
    </row>
    <row r="136" spans="1:29" s="1" customFormat="1" x14ac:dyDescent="0.3">
      <c r="A136" s="12">
        <v>135</v>
      </c>
      <c r="B136" s="12" t="s">
        <v>30</v>
      </c>
      <c r="C136" s="12" t="s">
        <v>64</v>
      </c>
      <c r="D136" s="13" t="s">
        <v>88</v>
      </c>
      <c r="E136" s="13">
        <v>1</v>
      </c>
      <c r="F136" s="14">
        <v>180</v>
      </c>
      <c r="G136" s="14">
        <v>144</v>
      </c>
      <c r="H136" s="15">
        <v>36</v>
      </c>
      <c r="I136" s="16">
        <v>0.47698698751302199</v>
      </c>
      <c r="J136" s="16">
        <v>0.47746379657629701</v>
      </c>
      <c r="K136" s="16">
        <v>0.887990775884274</v>
      </c>
      <c r="L136" s="16">
        <v>0.89109022955186601</v>
      </c>
      <c r="M136" s="17">
        <v>0.89422236655379495</v>
      </c>
      <c r="N136" s="18">
        <v>0.54191368679283602</v>
      </c>
      <c r="O136" s="18">
        <v>0.54191368680086605</v>
      </c>
      <c r="P136" s="18">
        <v>0.83103530264538605</v>
      </c>
      <c r="Q136" s="18">
        <v>0.83393595824523403</v>
      </c>
      <c r="R136" s="17">
        <v>0.83686720087974598</v>
      </c>
      <c r="S136" s="16">
        <v>0.50290473364006005</v>
      </c>
      <c r="T136" s="16">
        <v>0.50744098301902796</v>
      </c>
      <c r="U136" s="16">
        <v>0.84188242169322802</v>
      </c>
      <c r="V136" s="16">
        <v>0.85382461281021405</v>
      </c>
      <c r="W136" s="17">
        <v>0.86628986506042505</v>
      </c>
      <c r="X136" s="18"/>
      <c r="Y136" s="16">
        <f t="shared" ref="Y136:Y139" si="162">(M136-R136)/R136</f>
        <v>6.8535564082037245E-2</v>
      </c>
      <c r="Z136" s="19"/>
      <c r="AA136" s="19"/>
      <c r="AB136" s="16">
        <f t="shared" ref="AB136:AB139" si="163">N136-S136</f>
        <v>3.9008953152775971E-2</v>
      </c>
      <c r="AC136" s="16">
        <f t="shared" ref="AC136:AC139" si="164">W136-R136</f>
        <v>2.942266418067907E-2</v>
      </c>
    </row>
    <row r="137" spans="1:29" s="1" customFormat="1" x14ac:dyDescent="0.3">
      <c r="A137" s="12">
        <v>136</v>
      </c>
      <c r="B137" s="12" t="s">
        <v>30</v>
      </c>
      <c r="C137" s="12" t="s">
        <v>64</v>
      </c>
      <c r="D137" s="13" t="s">
        <v>88</v>
      </c>
      <c r="E137" s="13">
        <v>2</v>
      </c>
      <c r="F137" s="14">
        <v>180</v>
      </c>
      <c r="G137" s="14">
        <v>144</v>
      </c>
      <c r="H137" s="15">
        <v>36</v>
      </c>
      <c r="I137" s="16">
        <v>0.66952885858273403</v>
      </c>
      <c r="J137" s="16">
        <v>0.66964584319503695</v>
      </c>
      <c r="K137" s="16">
        <v>0.70586065964419098</v>
      </c>
      <c r="L137" s="16">
        <v>0.70832440416694697</v>
      </c>
      <c r="M137" s="17">
        <v>0.71333029262956305</v>
      </c>
      <c r="N137" s="18">
        <v>0.77634794264706997</v>
      </c>
      <c r="O137" s="18">
        <v>0.77634794267444296</v>
      </c>
      <c r="P137" s="18">
        <v>0.58067384385118104</v>
      </c>
      <c r="Q137" s="18">
        <v>0.58270063480878698</v>
      </c>
      <c r="R137" s="17">
        <v>0.58681871173482303</v>
      </c>
      <c r="S137" s="16">
        <v>0.77885647172572203</v>
      </c>
      <c r="T137" s="16">
        <v>0.79706918521952996</v>
      </c>
      <c r="U137" s="16">
        <v>0.56152454555841302</v>
      </c>
      <c r="V137" s="16">
        <v>0.56948983057582703</v>
      </c>
      <c r="W137" s="17">
        <v>0.58649325991438195</v>
      </c>
      <c r="X137" s="18"/>
      <c r="Y137" s="16">
        <f t="shared" si="162"/>
        <v>0.21558886648438916</v>
      </c>
      <c r="Z137" s="19">
        <f t="shared" ref="Z137:Z139" si="165">(M136-M137)/M136</f>
        <v>0.20228981144965549</v>
      </c>
      <c r="AA137" s="19">
        <f t="shared" ref="AA137:AA139" si="166">(R136-R137)/R136</f>
        <v>0.29879112107878364</v>
      </c>
      <c r="AB137" s="16">
        <f t="shared" si="163"/>
        <v>-2.5085290786520664E-3</v>
      </c>
      <c r="AC137" s="16">
        <f t="shared" si="164"/>
        <v>-3.2545182044108056E-4</v>
      </c>
    </row>
    <row r="138" spans="1:29" s="1" customFormat="1" x14ac:dyDescent="0.3">
      <c r="A138" s="12">
        <v>137</v>
      </c>
      <c r="B138" s="12" t="s">
        <v>30</v>
      </c>
      <c r="C138" s="12" t="s">
        <v>64</v>
      </c>
      <c r="D138" s="13" t="s">
        <v>88</v>
      </c>
      <c r="E138" s="13">
        <v>3</v>
      </c>
      <c r="F138" s="14">
        <v>180</v>
      </c>
      <c r="G138" s="14">
        <v>144</v>
      </c>
      <c r="H138" s="15">
        <v>36</v>
      </c>
      <c r="I138" s="16">
        <v>0.70680043399199999</v>
      </c>
      <c r="J138" s="16">
        <v>0.707265770779263</v>
      </c>
      <c r="K138" s="16">
        <v>0.66486560880961298</v>
      </c>
      <c r="L138" s="16">
        <v>0.66718626371464695</v>
      </c>
      <c r="M138" s="17">
        <v>0.67429679772973194</v>
      </c>
      <c r="N138" s="18">
        <v>0.82712792501319998</v>
      </c>
      <c r="O138" s="18">
        <v>0.827127925036658</v>
      </c>
      <c r="P138" s="18">
        <v>0.51051468316842896</v>
      </c>
      <c r="Q138" s="18">
        <v>0.51229658974908099</v>
      </c>
      <c r="R138" s="17">
        <v>0.51775638789741396</v>
      </c>
      <c r="S138" s="16">
        <v>0.79736918538647295</v>
      </c>
      <c r="T138" s="16">
        <v>0.81308903140052402</v>
      </c>
      <c r="U138" s="16">
        <v>0.537507307662348</v>
      </c>
      <c r="V138" s="16">
        <v>0.54513190562220404</v>
      </c>
      <c r="W138" s="17">
        <v>0.57011259327805597</v>
      </c>
      <c r="X138" s="18" t="s">
        <v>35</v>
      </c>
      <c r="Y138" s="16">
        <f t="shared" si="162"/>
        <v>0.30234375372561167</v>
      </c>
      <c r="Z138" s="19">
        <f t="shared" si="165"/>
        <v>5.4720085916919611E-2</v>
      </c>
      <c r="AA138" s="19">
        <f t="shared" si="166"/>
        <v>0.11768936889084337</v>
      </c>
      <c r="AB138" s="16">
        <f t="shared" si="163"/>
        <v>2.9758739626727038E-2</v>
      </c>
      <c r="AC138" s="16">
        <f t="shared" si="164"/>
        <v>5.2356205380642007E-2</v>
      </c>
    </row>
    <row r="139" spans="1:29" s="1" customFormat="1" x14ac:dyDescent="0.3">
      <c r="A139" s="12">
        <v>138</v>
      </c>
      <c r="B139" s="12" t="s">
        <v>30</v>
      </c>
      <c r="C139" s="12" t="s">
        <v>64</v>
      </c>
      <c r="D139" s="13" t="s">
        <v>88</v>
      </c>
      <c r="E139" s="13">
        <v>4</v>
      </c>
      <c r="F139" s="14">
        <v>180</v>
      </c>
      <c r="G139" s="14">
        <v>144</v>
      </c>
      <c r="H139" s="15">
        <v>36</v>
      </c>
      <c r="I139" s="16">
        <v>0.71053744812020303</v>
      </c>
      <c r="J139" s="16">
        <v>0.71181930069431998</v>
      </c>
      <c r="K139" s="16">
        <v>0.66061495445952101</v>
      </c>
      <c r="L139" s="16">
        <v>0.66292077282956696</v>
      </c>
      <c r="M139" s="17">
        <v>0.67239154938432499</v>
      </c>
      <c r="N139" s="18">
        <v>0.85931422063907204</v>
      </c>
      <c r="O139" s="18">
        <v>0.85931422064725704</v>
      </c>
      <c r="P139" s="18">
        <v>0.46054377398547902</v>
      </c>
      <c r="Q139" s="18">
        <v>0.46215126150464197</v>
      </c>
      <c r="R139" s="17">
        <v>0.46875375687302201</v>
      </c>
      <c r="S139" s="16">
        <v>0.83099801688525798</v>
      </c>
      <c r="T139" s="16">
        <v>0.84671866784669603</v>
      </c>
      <c r="U139" s="16">
        <v>0.49088247571846899</v>
      </c>
      <c r="V139" s="16">
        <v>0.497845695510158</v>
      </c>
      <c r="W139" s="17">
        <v>0.52899057186639897</v>
      </c>
      <c r="X139" s="18"/>
      <c r="Y139" s="16">
        <f t="shared" si="162"/>
        <v>0.43442380893059218</v>
      </c>
      <c r="Z139" s="19">
        <f t="shared" si="165"/>
        <v>2.8255337290962529E-3</v>
      </c>
      <c r="AA139" s="19">
        <f t="shared" si="166"/>
        <v>9.4644184349689034E-2</v>
      </c>
      <c r="AB139" s="16">
        <f t="shared" si="163"/>
        <v>2.8316203753814051E-2</v>
      </c>
      <c r="AC139" s="16">
        <f t="shared" si="164"/>
        <v>6.0236814993376964E-2</v>
      </c>
    </row>
  </sheetData>
  <autoFilter ref="A1:AC139" xr:uid="{0A072F73-47D0-4BDC-BA78-714E75794302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summary_1a</vt:lpstr>
      <vt:lpstr>summary_1aY93H</vt:lpstr>
      <vt:lpstr>summary_1aL31V</vt:lpstr>
      <vt:lpstr>1a_ran01</vt:lpstr>
      <vt:lpstr>1a_ran02</vt:lpstr>
      <vt:lpstr>1a_ran03</vt:lpstr>
      <vt:lpstr>1aY93H_ran01</vt:lpstr>
      <vt:lpstr>1aY93H_ran02</vt:lpstr>
      <vt:lpstr>1aY93H_ran03</vt:lpstr>
      <vt:lpstr>1aL31V_ran01</vt:lpstr>
      <vt:lpstr>1aL31V_ran02</vt:lpstr>
      <vt:lpstr>1aL31V_ran03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2020-02-13T04:35:55Z</dcterms:modified>
</cp:coreProperties>
</file>